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192.168.0.12\総務課\財務グループ\小林\"/>
    </mc:Choice>
  </mc:AlternateContent>
  <xr:revisionPtr revIDLastSave="0" documentId="13_ncr:1_{32D90A1B-064D-44F4-87A9-A141AD01017F}" xr6:coauthVersionLast="43" xr6:coauthVersionMax="43" xr10:uidLastSave="{00000000-0000-0000-0000-000000000000}"/>
  <bookViews>
    <workbookView xWindow="20370" yWindow="-5865"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C35" i="10"/>
  <c r="BW34" i="10"/>
  <c r="BW35" i="10" s="1"/>
  <c r="BW36" i="10" s="1"/>
  <c r="BW37" i="10" s="1"/>
  <c r="BW38" i="10" s="1"/>
  <c r="BW39" i="10" s="1"/>
  <c r="BW40" i="10" s="1"/>
  <c r="AM34" i="10"/>
  <c r="U34" i="10"/>
  <c r="U35" i="10" s="1"/>
  <c r="U36" i="10" s="1"/>
  <c r="U37" i="10" s="1"/>
  <c r="C34" i="10"/>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<sst xmlns="http://schemas.openxmlformats.org/spreadsheetml/2006/main" count="1143" uniqueCount="613">
  <si>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</si>
  <si>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</si>
  <si>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</si>
  <si>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</si>
  <si>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</si>
  <si>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</si>
  <si>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</si>
  <si>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</si>
  <si>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</si>
  <si>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</si>
  <si>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</si>
  <si>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</si>
  <si>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</si>
  <si>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</si>
  <si>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</si>
  <si>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</si>
  <si>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</si>
  <si>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</si>
  <si>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</si>
  <si>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</si>
  <si>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</si>
  <si>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</si>
  <si>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</si>
  <si>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</si>
  <si>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</si>
  <si>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</si>
  <si>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</si>
  <si>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</si>
  <si>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</si>
  <si>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</si>
  <si>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</si>
  <si>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</si>
  <si>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</si>
  <si>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</si>
  <si>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</si>
  <si>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</si>
  <si>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</si>
  <si>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</si>
  <si>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</si>
  <si>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</si>
  <si>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</si>
  <si>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</si>
  <si>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</si>
  <si>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</si>
  <si>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</si>
  <si>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</si>
  <si>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</si>
  <si>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</si>
  <si>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</si>
  <si>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</si>
  <si>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</si>
  <si>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</si>
  <si>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</si>
  <si>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</si>
  <si>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</si>
  <si>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</si>
  <si>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</si>
  <si>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</si>
  <si>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</si>
  <si>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</si>
  <si>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</si>
  <si>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</si>
  <si>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</si>
  <si>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</si>
  <si>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</si>
  <si>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</si>
  <si>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</si>
  <si>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</si>
  <si>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</si>
  <si>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</si>
  <si>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</si>
  <si>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</si>
  <si>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</si>
  <si>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</si>
  <si>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</si>
  <si>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</si>
  <si>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</si>
  <si>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</si>
  <si>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</si>
  <si>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</si>
  <si>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</si>
  <si>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</si>
  <si>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</si>
  <si>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</si>
  <si>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</si>
  <si>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</si>
  <si>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</si>
  <si>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</si>
  <si>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</si>
  <si>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</si>
  <si>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</si>
  <si>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</si>
  <si>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</si>
  <si>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</si>
  <si>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</si>
  <si>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</si>
  <si>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</si>
  <si>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</si>
  <si>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</si>
  <si>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</si>
  <si>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妹背牛町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</si>
  <si>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</si>
  <si>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</si>
  <si>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</si>
  <si>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</si>
  <si>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</si>
  <si>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</si>
  <si>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</si>
  <si>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</si>
  <si>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</si>
  <si>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</si>
  <si>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</si>
  <si>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</si>
  <si>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</si>
  <si>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</si>
  <si>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</si>
  <si>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</si>
  <si>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</si>
  <si>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</si>
  <si>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</si>
  <si>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</si>
  <si>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</si>
  <si>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</si>
  <si>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</si>
  <si>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</si>
  <si>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</si>
  <si>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</si>
  <si>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</si>
  <si>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</si>
  <si>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</si>
  <si>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</si>
  <si>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</si>
  <si>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</si>
  <si>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</si>
  <si>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</si>
  <si>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</si>
  <si>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</si>
  <si>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</si>
  <si>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</si>
  <si>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</si>
  <si>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</si>
  <si>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</si>
  <si>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</si>
  <si>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</si>
  <si>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</si>
  <si>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</si>
  <si>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</si>
  <si>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</si>
  <si>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</si>
  <si>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</si>
  <si>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</si>
  <si>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</si>
  <si>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</si>
  <si>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</si>
  <si>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</si>
  <si>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</si>
  <si>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</si>
  <si>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</si>
  <si>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うち日本人(％)</t>
    <phoneticPr fontId="5"/>
  </si>
  <si>
    <t>-2.3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</si>
  <si>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</si>
  <si>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</si>
  <si>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</si>
  <si>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</si>
  <si>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</si>
  <si>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</si>
  <si>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</si>
  <si>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</si>
  <si>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</si>
  <si>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</si>
  <si>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</si>
  <si>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</si>
  <si>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</si>
  <si>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</si>
  <si>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</si>
  <si>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</si>
  <si>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</si>
  <si>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</si>
  <si>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</si>
  <si>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</si>
  <si>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</si>
  <si>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</si>
  <si>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</si>
  <si>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</si>
  <si>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</si>
  <si>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</si>
  <si>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</si>
  <si>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</si>
  <si>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</si>
  <si>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</si>
  <si>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</si>
  <si>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</si>
  <si>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</si>
  <si>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</si>
  <si>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</si>
  <si>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</si>
  <si>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</si>
  <si>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</si>
  <si>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</si>
  <si>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</si>
  <si>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</si>
  <si>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</si>
  <si>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</si>
  <si>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</si>
  <si>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</si>
  <si>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</si>
  <si>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</si>
  <si>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</si>
  <si>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</si>
  <si>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</si>
  <si>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</si>
  <si>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</si>
  <si>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</si>
  <si>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</si>
  <si>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</si>
  <si>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</si>
  <si>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</si>
  <si>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</si>
  <si>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</si>
  <si>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</si>
  <si>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</si>
  <si>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</si>
  <si>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</si>
  <si>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</si>
  <si>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北海道妹背牛町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</si>
  <si>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</si>
  <si>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</si>
  <si>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</si>
  <si>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</si>
  <si>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</si>
  <si>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</si>
  <si>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</si>
  <si>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</si>
  <si>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</si>
  <si>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</si>
  <si>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</si>
  <si>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</si>
  <si>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</si>
  <si>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</si>
  <si>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</si>
  <si>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</si>
  <si>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</si>
  <si>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</si>
  <si>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</si>
  <si>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</si>
  <si>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</si>
  <si>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</si>
  <si>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</si>
  <si>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</si>
  <si>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</si>
  <si>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</si>
  <si>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</si>
  <si>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</si>
  <si>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</si>
  <si>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</si>
  <si>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</si>
  <si>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</si>
  <si>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</si>
  <si>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</si>
  <si>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</si>
  <si>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</si>
  <si>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</si>
  <si>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</si>
  <si>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</si>
  <si>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</si>
  <si>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</si>
  <si>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</si>
  <si>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</si>
  <si>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</si>
  <si>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</si>
  <si>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</si>
  <si>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</si>
  <si>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</si>
  <si>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</si>
  <si>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</si>
  <si>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</si>
  <si>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</si>
  <si>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</si>
  <si>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</si>
  <si>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</si>
  <si>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</si>
  <si>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</si>
  <si>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</si>
  <si>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</si>
  <si>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</si>
  <si>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</si>
  <si>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</si>
  <si>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</si>
  <si>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</si>
  <si>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</si>
  <si>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</si>
  <si>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</si>
  <si>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</si>
  <si>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</si>
  <si>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</si>
  <si>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</si>
  <si>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</si>
  <si>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</si>
  <si>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</si>
  <si>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</si>
  <si>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</si>
  <si>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</si>
  <si>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</si>
  <si>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</si>
  <si>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</si>
  <si>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</si>
  <si>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</si>
  <si>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</si>
  <si>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</si>
  <si>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</si>
  <si>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</si>
  <si>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</si>
  <si>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</si>
  <si>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</si>
  <si>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</si>
  <si>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</si>
  <si>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</si>
  <si>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</si>
  <si>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</si>
  <si>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</si>
  <si>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</si>
  <si>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</si>
  <si>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</si>
  <si>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</si>
  <si>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</si>
  <si>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</si>
  <si>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</si>
  <si>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</si>
  <si>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</si>
  <si>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</si>
  <si>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</si>
  <si>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</si>
  <si>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</si>
  <si>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</si>
  <si>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</si>
  <si>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</si>
  <si>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</si>
  <si>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</si>
  <si>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</si>
  <si>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</si>
  <si>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</si>
  <si>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</si>
  <si>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</si>
  <si>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介護サービス</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</si>
  <si>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</si>
  <si>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</si>
  <si>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</si>
  <si>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</si>
  <si>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</si>
  <si>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</si>
  <si>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</si>
  <si>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簡易水道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</si>
  <si>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</si>
  <si>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</si>
  <si>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</si>
  <si>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</si>
  <si>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</si>
  <si>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</si>
  <si>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</si>
  <si>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</si>
  <si>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</si>
  <si>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</si>
  <si>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</si>
  <si>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</si>
  <si>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</si>
  <si>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</si>
  <si>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</si>
  <si>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</si>
  <si>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</si>
  <si>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</si>
  <si>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</si>
  <si>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</si>
  <si>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</si>
  <si>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</si>
  <si>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</si>
  <si>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</si>
  <si>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</si>
  <si>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</si>
  <si>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北海道妹背牛町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</si>
  <si>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</si>
  <si>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</si>
  <si>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</si>
  <si>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</si>
  <si>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</si>
  <si>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</si>
  <si>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</si>
  <si>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</si>
  <si>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</si>
  <si>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</si>
  <si>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</si>
  <si>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</si>
  <si>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</si>
  <si>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</si>
  <si>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</si>
  <si>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</si>
  <si>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</si>
  <si>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</si>
  <si>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</si>
  <si>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</si>
  <si>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</si>
  <si>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</si>
  <si>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</si>
  <si>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</si>
  <si>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</si>
  <si>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</si>
  <si>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</si>
  <si>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</si>
  <si>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</si>
  <si>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</si>
  <si>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</si>
  <si>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</si>
  <si>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</si>
  <si>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</si>
  <si>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</si>
  <si>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</si>
  <si>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</si>
  <si>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介護保険特別会計（サービス事業勘定）</t>
    <phoneticPr fontId="5"/>
  </si>
  <si>
    <t>簡易水道事業特別会計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</si>
  <si>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</si>
  <si>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</si>
  <si>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</si>
  <si>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</si>
  <si>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</si>
  <si>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</si>
  <si>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</si>
  <si>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</si>
  <si>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</si>
  <si>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</si>
  <si>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</si>
  <si>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</si>
  <si>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</si>
  <si>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</si>
  <si>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</si>
  <si>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</si>
  <si>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</si>
  <si>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</si>
  <si>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</si>
  <si>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</si>
  <si>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</si>
  <si>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</si>
  <si>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</si>
  <si>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</si>
  <si>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</si>
  <si>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</si>
  <si>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</si>
  <si>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</si>
  <si>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</si>
  <si>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</si>
  <si>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</si>
  <si>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</si>
  <si>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</si>
  <si>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</si>
  <si>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</si>
  <si>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</si>
  <si>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</si>
  <si>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</si>
  <si>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</si>
  <si>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</si>
  <si>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</si>
  <si>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</si>
  <si>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</si>
  <si>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</si>
  <si>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</si>
  <si>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</si>
  <si>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</si>
  <si>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</si>
  <si>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</si>
  <si>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</si>
  <si>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</si>
  <si>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</si>
  <si>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</si>
  <si>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</si>
  <si>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</si>
  <si>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</si>
  <si>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</si>
  <si>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</si>
  <si>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</si>
  <si>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</si>
  <si>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</si>
  <si>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</si>
  <si>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</si>
  <si>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</si>
  <si>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</si>
  <si>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</si>
  <si>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介護保険特別会計（サービス事業勘定）</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</si>
  <si>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</si>
  <si>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簡易水道事業特別会計</t>
    <phoneticPr fontId="5"/>
  </si>
  <si>
    <t>(Ｆ)</t>
    <phoneticPr fontId="5"/>
  </si>
  <si>
    <t>介護保険特別会計（保険事業勘定）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</si>
  <si>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</si>
  <si>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</si>
  <si>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</si>
  <si>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</si>
  <si>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</si>
  <si>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</si>
  <si>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</si>
  <si>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</si>
  <si>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</si>
  <si>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</si>
  <si>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</si>
  <si>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</si>
  <si>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</si>
  <si>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</si>
  <si>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</si>
  <si>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</si>
  <si>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</si>
  <si>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</si>
  <si>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</si>
  <si>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</si>
  <si>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</si>
  <si>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</si>
  <si>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</si>
  <si>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</si>
  <si>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</si>
  <si>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</si>
  <si>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</si>
  <si>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</si>
  <si>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</si>
  <si>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</si>
  <si>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</si>
  <si>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</si>
  <si>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</si>
  <si>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</si>
  <si>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</si>
  <si>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</si>
  <si>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</si>
  <si>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</si>
  <si>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</si>
  <si>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</si>
  <si>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</si>
  <si>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</si>
  <si>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</si>
  <si>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</si>
  <si>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</si>
  <si>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</si>
  <si>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</si>
  <si>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</si>
  <si>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</si>
  <si>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</si>
  <si>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</si>
  <si>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</si>
  <si>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</si>
  <si>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</si>
  <si>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</si>
  <si>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</si>
  <si>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</si>
  <si>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</si>
  <si>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</si>
  <si>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</si>
  <si>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</si>
  <si>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</si>
  <si>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</si>
  <si>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</si>
  <si>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</si>
  <si>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</si>
  <si>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</si>
  <si>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</si>
  <si>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</si>
  <si>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</si>
  <si>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</si>
  <si>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</si>
  <si>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</si>
  <si>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</si>
  <si>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</si>
  <si>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</si>
  <si>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</si>
  <si>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</si>
  <si>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</si>
  <si>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</si>
  <si>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</si>
  <si>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</si>
  <si>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</si>
  <si>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1.75</t>
  </si>
  <si>
    <t>一般会計</t>
  </si>
  <si>
    <t>介護保険特別会計（保険事業勘定）</t>
  </si>
  <si>
    <t>簡易水道事業特別会計</t>
  </si>
  <si>
    <t>農業集落排水事業特別会計</t>
  </si>
  <si>
    <t>国民健康保険特別会計</t>
  </si>
  <si>
    <t>後期高齢者医療特別会計</t>
  </si>
  <si>
    <t>介護保険特別会計（サービス事業勘定）</t>
  </si>
  <si>
    <t>その他会計（赤字）</t>
  </si>
  <si>
    <t>その他会計（黒字）</t>
  </si>
  <si>
    <t>（百万円）</t>
    <phoneticPr fontId="5"/>
  </si>
  <si>
    <t>H30</t>
    <phoneticPr fontId="5"/>
  </si>
  <si>
    <t>R01</t>
    <phoneticPr fontId="5"/>
  </si>
  <si>
    <t>R02</t>
    <phoneticPr fontId="5"/>
  </si>
  <si>
    <t>R03</t>
    <phoneticPr fontId="5"/>
  </si>
  <si>
    <t>R04</t>
    <phoneticPr fontId="5"/>
  </si>
  <si>
    <t>妹背牛振興公社</t>
    <rPh sb="0" eb="3">
      <t>モセウシ</t>
    </rPh>
    <rPh sb="3" eb="5">
      <t>シンコウ</t>
    </rPh>
    <rPh sb="5" eb="7">
      <t>コウシャ</t>
    </rPh>
    <phoneticPr fontId="2"/>
  </si>
  <si>
    <t>-</t>
    <phoneticPr fontId="2"/>
  </si>
  <si>
    <t>北空知衛生センター組合</t>
    <rPh sb="0" eb="3">
      <t>キタソラチ</t>
    </rPh>
    <rPh sb="3" eb="5">
      <t>エイセイ</t>
    </rPh>
    <rPh sb="9" eb="11">
      <t>クミアイ</t>
    </rPh>
    <phoneticPr fontId="2"/>
  </si>
  <si>
    <t>深川地区消防組合</t>
    <rPh sb="0" eb="8">
      <t>フカガワチクショウボウクミアイ</t>
    </rPh>
    <phoneticPr fontId="2"/>
  </si>
  <si>
    <t>北空知衛生施設組合</t>
    <rPh sb="0" eb="3">
      <t>キタソラチ</t>
    </rPh>
    <rPh sb="3" eb="9">
      <t>エイセイシセツクミアイ</t>
    </rPh>
    <phoneticPr fontId="2"/>
  </si>
  <si>
    <t>中・北空知廃棄物処理広域連合</t>
    <rPh sb="0" eb="1">
      <t>ナカ</t>
    </rPh>
    <rPh sb="2" eb="5">
      <t>キタソラチ</t>
    </rPh>
    <rPh sb="5" eb="14">
      <t>ハイキブツショリコウイキレンゴウ</t>
    </rPh>
    <phoneticPr fontId="2"/>
  </si>
  <si>
    <t>北空知広域水道企業団</t>
    <rPh sb="0" eb="10">
      <t>キタソラチコウイキスイドウキギョウダン</t>
    </rPh>
    <phoneticPr fontId="2"/>
  </si>
  <si>
    <t>空知教育センター組合</t>
    <rPh sb="0" eb="2">
      <t>ソラチ</t>
    </rPh>
    <rPh sb="2" eb="4">
      <t>キョウイク</t>
    </rPh>
    <rPh sb="8" eb="10">
      <t>クミアイ</t>
    </rPh>
    <phoneticPr fontId="2"/>
  </si>
  <si>
    <t>北空知圏学校給食組合</t>
    <rPh sb="0" eb="4">
      <t>キタソラチケン</t>
    </rPh>
    <rPh sb="4" eb="10">
      <t>ガッコウキュウショククミアイ</t>
    </rPh>
    <phoneticPr fontId="2"/>
  </si>
  <si>
    <t>ふるさと妹背牛応援寄付金</t>
    <rPh sb="4" eb="7">
      <t>モセウシ</t>
    </rPh>
    <rPh sb="7" eb="12">
      <t>オウエンキフキン</t>
    </rPh>
    <phoneticPr fontId="5"/>
  </si>
  <si>
    <t>国営土地改良事業費償還基金</t>
    <rPh sb="0" eb="6">
      <t>コクエイトチカイリョウ</t>
    </rPh>
    <rPh sb="6" eb="9">
      <t>ジギョウヒ</t>
    </rPh>
    <rPh sb="9" eb="13">
      <t>ショウカンキキン</t>
    </rPh>
    <phoneticPr fontId="2"/>
  </si>
  <si>
    <t>農業振興基金</t>
    <rPh sb="0" eb="6">
      <t>ノウギョウシンコウキキン</t>
    </rPh>
    <phoneticPr fontId="2"/>
  </si>
  <si>
    <t>育英基金</t>
    <rPh sb="0" eb="4">
      <t>イクエイキキン</t>
    </rPh>
    <phoneticPr fontId="2"/>
  </si>
  <si>
    <t>企業版ふるさと納税基金</t>
    <rPh sb="0" eb="3">
      <t>キギョウバン</t>
    </rPh>
    <rPh sb="7" eb="11">
      <t>ノウゼイキキン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</si>
  <si>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</si>
  <si>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</si>
  <si>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地方債の新規発行を抑制してきた結果、将来負担比率は低下している。
　一方で、有形固定資産減価償却率は類似団体よりも高く推移している。今後は公共施設等総合管理計画に基づき、計画的に施設の老朽化対策に取り組んでいく。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</si>
  <si>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</si>
  <si>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</si>
  <si>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</si>
  <si>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</si>
  <si>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</si>
  <si>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</si>
  <si>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実質公債費率については、数値は改善され類似団体と比較して少ない数値となっている。
　将来負担比率についてもR2に国営農地再編事業等（過疎対策事業債）の借り入れが年度内にできず、地方債残高のみ増加したことにより一時的に増加したが、充当可能基金の増加等に伴い比率は減少している。</t>
    <rPh sb="59" eb="65">
      <t>コクエイノウチサイヘン</t>
    </rPh>
    <rPh sb="65" eb="67">
      <t>ジギョウ</t>
    </rPh>
    <rPh sb="67" eb="68">
      <t>トウ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</si>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</sst>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BF347B3-9812-4BA0-AE96-9090988FFF0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271581</c:v>
                </c:pt>
                <c:pt idx="1">
                  <c:v>268375</c:v>
                </c:pt>
                <c:pt idx="2">
                  <c:v>301035</c:v>
                </c:pt>
                <c:pt idx="3">
                  <c:v>277467</c:v>
                </c:pt>
                <c:pt idx="4">
                  <c:v>282256</c:v>
                </c:pt>
              </c:numCache>
            </c:numRef>
          </c:val>
          <c:smooth val="0"/>
          <c:extLst>
            <c:ext xmlns:c16="http://schemas.microsoft.com/office/drawing/2014/chart" uri="{C3380CC4-5D6E-409C-BE32-E72D297353CC}">
              <c16:uniqueId val="{00000000-CC42-43A9-B0C7-42E8BC302E3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235136</c:v>
                </c:pt>
                <c:pt idx="1">
                  <c:v>191509</c:v>
                </c:pt>
                <c:pt idx="2">
                  <c:v>282611</c:v>
                </c:pt>
                <c:pt idx="3">
                  <c:v>298769</c:v>
                </c:pt>
                <c:pt idx="4">
                  <c:v>219450</c:v>
                </c:pt>
              </c:numCache>
            </c:numRef>
          </c:val>
          <c:smooth val="0"/>
          <c:extLst>
            <c:ext xmlns:c16="http://schemas.microsoft.com/office/drawing/2014/chart" uri="{C3380CC4-5D6E-409C-BE32-E72D297353CC}">
              <c16:uniqueId val="{00000001-CC42-43A9-B0C7-42E8BC302E3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2.93</c:v>
                </c:pt>
                <c:pt idx="1">
                  <c:v>2.87</c:v>
                </c:pt>
                <c:pt idx="2">
                  <c:v>2.97</c:v>
                </c:pt>
                <c:pt idx="3">
                  <c:v>2.74</c:v>
                </c:pt>
                <c:pt idx="4">
                  <c:v>2.71</c:v>
                </c:pt>
              </c:numCache>
            </c:numRef>
          </c:val>
          <c:extLst>
            <c:ext xmlns:c16="http://schemas.microsoft.com/office/drawing/2014/chart" uri="{C3380CC4-5D6E-409C-BE32-E72D297353CC}">
              <c16:uniqueId val="{00000000-6892-4233-88CF-2052F93A78A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23.73</c:v>
                </c:pt>
                <c:pt idx="1">
                  <c:v>23.13</c:v>
                </c:pt>
                <c:pt idx="2">
                  <c:v>23.44</c:v>
                </c:pt>
                <c:pt idx="3">
                  <c:v>30.35</c:v>
                </c:pt>
                <c:pt idx="4">
                  <c:v>32.159999999999997</c:v>
                </c:pt>
              </c:numCache>
            </c:numRef>
          </c:val>
          <c:extLst>
            <c:ext xmlns:c16="http://schemas.microsoft.com/office/drawing/2014/chart" uri="{C3380CC4-5D6E-409C-BE32-E72D297353CC}">
              <c16:uniqueId val="{00000001-6892-4233-88CF-2052F93A78A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0.52</c:v>
                </c:pt>
                <c:pt idx="1">
                  <c:v>-1.75</c:v>
                </c:pt>
                <c:pt idx="2">
                  <c:v>1.22</c:v>
                </c:pt>
                <c:pt idx="3">
                  <c:v>9.19</c:v>
                </c:pt>
                <c:pt idx="4">
                  <c:v>1.83</c:v>
                </c:pt>
              </c:numCache>
            </c:numRef>
          </c:val>
          <c:smooth val="0"/>
          <c:extLst>
            <c:ext xmlns:c16="http://schemas.microsoft.com/office/drawing/2014/chart" uri="{C3380CC4-5D6E-409C-BE32-E72D297353CC}">
              <c16:uniqueId val="{00000002-6892-4233-88CF-2052F93A78A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730-4140-8D25-48A4BCA08DC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730-4140-8D25-48A4BCA08DC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730-4140-8D25-48A4BCA08DC0}"/>
            </c:ext>
          </c:extLst>
        </c:ser>
        <c:ser>
          <c:idx val="3"/>
          <c:order val="3"/>
          <c:tx>
            <c:strRef>
              <c:f>データシート!$A$30</c:f>
              <c:strCache>
                <c:ptCount val="1"/>
                <c:pt idx="0">
                  <c:v>介護保険特別会計（サービス事業勘定）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1730-4140-8D25-48A4BCA08DC0}"/>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1730-4140-8D25-48A4BCA08DC0}"/>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0.97</c:v>
                </c:pt>
                <c:pt idx="2">
                  <c:v>#N/A</c:v>
                </c:pt>
                <c:pt idx="3">
                  <c:v>0.37</c:v>
                </c:pt>
                <c:pt idx="4">
                  <c:v>#N/A</c:v>
                </c:pt>
                <c:pt idx="5">
                  <c:v>0.02</c:v>
                </c:pt>
                <c:pt idx="6">
                  <c:v>#N/A</c:v>
                </c:pt>
                <c:pt idx="7">
                  <c:v>0.03</c:v>
                </c:pt>
                <c:pt idx="8">
                  <c:v>#N/A</c:v>
                </c:pt>
                <c:pt idx="9">
                  <c:v>0.04</c:v>
                </c:pt>
              </c:numCache>
            </c:numRef>
          </c:val>
          <c:extLst>
            <c:ext xmlns:c16="http://schemas.microsoft.com/office/drawing/2014/chart" uri="{C3380CC4-5D6E-409C-BE32-E72D297353CC}">
              <c16:uniqueId val="{00000005-1730-4140-8D25-48A4BCA08DC0}"/>
            </c:ext>
          </c:extLst>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0.03</c:v>
                </c:pt>
                <c:pt idx="2">
                  <c:v>#N/A</c:v>
                </c:pt>
                <c:pt idx="3">
                  <c:v>0</c:v>
                </c:pt>
                <c:pt idx="4">
                  <c:v>#N/A</c:v>
                </c:pt>
                <c:pt idx="5">
                  <c:v>0.02</c:v>
                </c:pt>
                <c:pt idx="6">
                  <c:v>#N/A</c:v>
                </c:pt>
                <c:pt idx="7">
                  <c:v>0.04</c:v>
                </c:pt>
                <c:pt idx="8">
                  <c:v>#N/A</c:v>
                </c:pt>
                <c:pt idx="9">
                  <c:v>0.15</c:v>
                </c:pt>
              </c:numCache>
            </c:numRef>
          </c:val>
          <c:extLst>
            <c:ext xmlns:c16="http://schemas.microsoft.com/office/drawing/2014/chart" uri="{C3380CC4-5D6E-409C-BE32-E72D297353CC}">
              <c16:uniqueId val="{00000006-1730-4140-8D25-48A4BCA08DC0}"/>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0.22</c:v>
                </c:pt>
                <c:pt idx="2">
                  <c:v>#N/A</c:v>
                </c:pt>
                <c:pt idx="3">
                  <c:v>0.4</c:v>
                </c:pt>
                <c:pt idx="4">
                  <c:v>#N/A</c:v>
                </c:pt>
                <c:pt idx="5">
                  <c:v>0.3</c:v>
                </c:pt>
                <c:pt idx="6">
                  <c:v>#N/A</c:v>
                </c:pt>
                <c:pt idx="7">
                  <c:v>0.2</c:v>
                </c:pt>
                <c:pt idx="8">
                  <c:v>#N/A</c:v>
                </c:pt>
                <c:pt idx="9">
                  <c:v>0.31</c:v>
                </c:pt>
              </c:numCache>
            </c:numRef>
          </c:val>
          <c:extLst>
            <c:ext xmlns:c16="http://schemas.microsoft.com/office/drawing/2014/chart" uri="{C3380CC4-5D6E-409C-BE32-E72D297353CC}">
              <c16:uniqueId val="{00000007-1730-4140-8D25-48A4BCA08DC0}"/>
            </c:ext>
          </c:extLst>
        </c:ser>
        <c:ser>
          <c:idx val="8"/>
          <c:order val="8"/>
          <c:tx>
            <c:strRef>
              <c:f>データシート!$A$35</c:f>
              <c:strCache>
                <c:ptCount val="1"/>
                <c:pt idx="0">
                  <c:v>介護保険特別会計（保険事業勘定）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1.1200000000000001</c:v>
                </c:pt>
                <c:pt idx="2">
                  <c:v>#N/A</c:v>
                </c:pt>
                <c:pt idx="3">
                  <c:v>1.83</c:v>
                </c:pt>
                <c:pt idx="4">
                  <c:v>#N/A</c:v>
                </c:pt>
                <c:pt idx="5">
                  <c:v>1.21</c:v>
                </c:pt>
                <c:pt idx="6">
                  <c:v>#N/A</c:v>
                </c:pt>
                <c:pt idx="7">
                  <c:v>0.46</c:v>
                </c:pt>
                <c:pt idx="8">
                  <c:v>#N/A</c:v>
                </c:pt>
                <c:pt idx="9">
                  <c:v>0.53</c:v>
                </c:pt>
              </c:numCache>
            </c:numRef>
          </c:val>
          <c:extLst>
            <c:ext xmlns:c16="http://schemas.microsoft.com/office/drawing/2014/chart" uri="{C3380CC4-5D6E-409C-BE32-E72D297353CC}">
              <c16:uniqueId val="{00000008-1730-4140-8D25-48A4BCA08DC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2.92</c:v>
                </c:pt>
                <c:pt idx="2">
                  <c:v>#N/A</c:v>
                </c:pt>
                <c:pt idx="3">
                  <c:v>2.87</c:v>
                </c:pt>
                <c:pt idx="4">
                  <c:v>#N/A</c:v>
                </c:pt>
                <c:pt idx="5">
                  <c:v>2.97</c:v>
                </c:pt>
                <c:pt idx="6">
                  <c:v>#N/A</c:v>
                </c:pt>
                <c:pt idx="7">
                  <c:v>2.74</c:v>
                </c:pt>
                <c:pt idx="8">
                  <c:v>#N/A</c:v>
                </c:pt>
                <c:pt idx="9">
                  <c:v>2.71</c:v>
                </c:pt>
              </c:numCache>
            </c:numRef>
          </c:val>
          <c:extLst>
            <c:ext xmlns:c16="http://schemas.microsoft.com/office/drawing/2014/chart" uri="{C3380CC4-5D6E-409C-BE32-E72D297353CC}">
              <c16:uniqueId val="{00000009-1730-4140-8D25-48A4BCA08DC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439</c:v>
                </c:pt>
                <c:pt idx="5">
                  <c:v>341</c:v>
                </c:pt>
                <c:pt idx="8">
                  <c:v>333</c:v>
                </c:pt>
                <c:pt idx="11">
                  <c:v>343</c:v>
                </c:pt>
                <c:pt idx="14">
                  <c:v>424</c:v>
                </c:pt>
              </c:numCache>
            </c:numRef>
          </c:val>
          <c:extLst>
            <c:ext xmlns:c16="http://schemas.microsoft.com/office/drawing/2014/chart" uri="{C3380CC4-5D6E-409C-BE32-E72D297353CC}">
              <c16:uniqueId val="{00000000-B80D-458E-BFB8-CED254625EA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80D-458E-BFB8-CED254625EA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80D-458E-BFB8-CED254625EA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c:v>
                </c:pt>
                <c:pt idx="3">
                  <c:v>3</c:v>
                </c:pt>
                <c:pt idx="6">
                  <c:v>2</c:v>
                </c:pt>
                <c:pt idx="9">
                  <c:v>2</c:v>
                </c:pt>
                <c:pt idx="12">
                  <c:v>2</c:v>
                </c:pt>
              </c:numCache>
            </c:numRef>
          </c:val>
          <c:extLst>
            <c:ext xmlns:c16="http://schemas.microsoft.com/office/drawing/2014/chart" uri="{C3380CC4-5D6E-409C-BE32-E72D297353CC}">
              <c16:uniqueId val="{00000003-B80D-458E-BFB8-CED254625EA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97</c:v>
                </c:pt>
                <c:pt idx="3">
                  <c:v>96</c:v>
                </c:pt>
                <c:pt idx="6">
                  <c:v>95</c:v>
                </c:pt>
                <c:pt idx="9">
                  <c:v>98</c:v>
                </c:pt>
                <c:pt idx="12">
                  <c:v>104</c:v>
                </c:pt>
              </c:numCache>
            </c:numRef>
          </c:val>
          <c:extLst>
            <c:ext xmlns:c16="http://schemas.microsoft.com/office/drawing/2014/chart" uri="{C3380CC4-5D6E-409C-BE32-E72D297353CC}">
              <c16:uniqueId val="{00000004-B80D-458E-BFB8-CED254625EA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80D-458E-BFB8-CED254625EA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80D-458E-BFB8-CED254625EA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475</c:v>
                </c:pt>
                <c:pt idx="3">
                  <c:v>336</c:v>
                </c:pt>
                <c:pt idx="6">
                  <c:v>331</c:v>
                </c:pt>
                <c:pt idx="9">
                  <c:v>345</c:v>
                </c:pt>
                <c:pt idx="12">
                  <c:v>430</c:v>
                </c:pt>
              </c:numCache>
            </c:numRef>
          </c:val>
          <c:extLst>
            <c:ext xmlns:c16="http://schemas.microsoft.com/office/drawing/2014/chart" uri="{C3380CC4-5D6E-409C-BE32-E72D297353CC}">
              <c16:uniqueId val="{00000007-B80D-458E-BFB8-CED254625EA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135</c:v>
                </c:pt>
                <c:pt idx="2">
                  <c:v>#N/A</c:v>
                </c:pt>
                <c:pt idx="3">
                  <c:v>#N/A</c:v>
                </c:pt>
                <c:pt idx="4">
                  <c:v>94</c:v>
                </c:pt>
                <c:pt idx="5">
                  <c:v>#N/A</c:v>
                </c:pt>
                <c:pt idx="6">
                  <c:v>#N/A</c:v>
                </c:pt>
                <c:pt idx="7">
                  <c:v>95</c:v>
                </c:pt>
                <c:pt idx="8">
                  <c:v>#N/A</c:v>
                </c:pt>
                <c:pt idx="9">
                  <c:v>#N/A</c:v>
                </c:pt>
                <c:pt idx="10">
                  <c:v>102</c:v>
                </c:pt>
                <c:pt idx="11">
                  <c:v>#N/A</c:v>
                </c:pt>
                <c:pt idx="12">
                  <c:v>#N/A</c:v>
                </c:pt>
                <c:pt idx="13">
                  <c:v>112</c:v>
                </c:pt>
                <c:pt idx="14">
                  <c:v>#N/A</c:v>
                </c:pt>
              </c:numCache>
            </c:numRef>
          </c:val>
          <c:smooth val="0"/>
          <c:extLst>
            <c:ext xmlns:c16="http://schemas.microsoft.com/office/drawing/2014/chart" uri="{C3380CC4-5D6E-409C-BE32-E72D297353CC}">
              <c16:uniqueId val="{00000008-B80D-458E-BFB8-CED254625EA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2884</c:v>
                </c:pt>
                <c:pt idx="5">
                  <c:v>2833</c:v>
                </c:pt>
                <c:pt idx="8">
                  <c:v>2855</c:v>
                </c:pt>
                <c:pt idx="11">
                  <c:v>3761</c:v>
                </c:pt>
                <c:pt idx="14">
                  <c:v>3378</c:v>
                </c:pt>
              </c:numCache>
            </c:numRef>
          </c:val>
          <c:extLst>
            <c:ext xmlns:c16="http://schemas.microsoft.com/office/drawing/2014/chart" uri="{C3380CC4-5D6E-409C-BE32-E72D297353CC}">
              <c16:uniqueId val="{00000000-1BBF-45E5-85B1-E3FAD2E4F0F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493</c:v>
                </c:pt>
                <c:pt idx="5">
                  <c:v>480</c:v>
                </c:pt>
                <c:pt idx="8">
                  <c:v>480</c:v>
                </c:pt>
                <c:pt idx="11">
                  <c:v>497</c:v>
                </c:pt>
                <c:pt idx="14">
                  <c:v>465</c:v>
                </c:pt>
              </c:numCache>
            </c:numRef>
          </c:val>
          <c:extLst>
            <c:ext xmlns:c16="http://schemas.microsoft.com/office/drawing/2014/chart" uri="{C3380CC4-5D6E-409C-BE32-E72D297353CC}">
              <c16:uniqueId val="{00000001-1BBF-45E5-85B1-E3FAD2E4F0F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1241</c:v>
                </c:pt>
                <c:pt idx="5">
                  <c:v>1271</c:v>
                </c:pt>
                <c:pt idx="8">
                  <c:v>1296</c:v>
                </c:pt>
                <c:pt idx="11">
                  <c:v>1627</c:v>
                </c:pt>
                <c:pt idx="14">
                  <c:v>1688</c:v>
                </c:pt>
              </c:numCache>
            </c:numRef>
          </c:val>
          <c:extLst>
            <c:ext xmlns:c16="http://schemas.microsoft.com/office/drawing/2014/chart" uri="{C3380CC4-5D6E-409C-BE32-E72D297353CC}">
              <c16:uniqueId val="{00000002-1BBF-45E5-85B1-E3FAD2E4F0F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BBF-45E5-85B1-E3FAD2E4F0F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BBF-45E5-85B1-E3FAD2E4F0F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BBF-45E5-85B1-E3FAD2E4F0F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868</c:v>
                </c:pt>
                <c:pt idx="3">
                  <c:v>883</c:v>
                </c:pt>
                <c:pt idx="6">
                  <c:v>880</c:v>
                </c:pt>
                <c:pt idx="9">
                  <c:v>911</c:v>
                </c:pt>
                <c:pt idx="12">
                  <c:v>908</c:v>
                </c:pt>
              </c:numCache>
            </c:numRef>
          </c:val>
          <c:extLst>
            <c:ext xmlns:c16="http://schemas.microsoft.com/office/drawing/2014/chart" uri="{C3380CC4-5D6E-409C-BE32-E72D297353CC}">
              <c16:uniqueId val="{00000006-1BBF-45E5-85B1-E3FAD2E4F0F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19</c:v>
                </c:pt>
                <c:pt idx="3">
                  <c:v>17</c:v>
                </c:pt>
                <c:pt idx="6">
                  <c:v>14</c:v>
                </c:pt>
                <c:pt idx="9">
                  <c:v>12</c:v>
                </c:pt>
                <c:pt idx="12">
                  <c:v>10</c:v>
                </c:pt>
              </c:numCache>
            </c:numRef>
          </c:val>
          <c:extLst>
            <c:ext xmlns:c16="http://schemas.microsoft.com/office/drawing/2014/chart" uri="{C3380CC4-5D6E-409C-BE32-E72D297353CC}">
              <c16:uniqueId val="{00000007-1BBF-45E5-85B1-E3FAD2E4F0F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939</c:v>
                </c:pt>
                <c:pt idx="3">
                  <c:v>923</c:v>
                </c:pt>
                <c:pt idx="6">
                  <c:v>772</c:v>
                </c:pt>
                <c:pt idx="9">
                  <c:v>675</c:v>
                </c:pt>
                <c:pt idx="12">
                  <c:v>575</c:v>
                </c:pt>
              </c:numCache>
            </c:numRef>
          </c:val>
          <c:extLst>
            <c:ext xmlns:c16="http://schemas.microsoft.com/office/drawing/2014/chart" uri="{C3380CC4-5D6E-409C-BE32-E72D297353CC}">
              <c16:uniqueId val="{00000008-1BBF-45E5-85B1-E3FAD2E4F0F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BBF-45E5-85B1-E3FAD2E4F0F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2828</c:v>
                </c:pt>
                <c:pt idx="3">
                  <c:v>2815</c:v>
                </c:pt>
                <c:pt idx="6">
                  <c:v>3819</c:v>
                </c:pt>
                <c:pt idx="9">
                  <c:v>3998</c:v>
                </c:pt>
                <c:pt idx="12">
                  <c:v>3874</c:v>
                </c:pt>
              </c:numCache>
            </c:numRef>
          </c:val>
          <c:extLst>
            <c:ext xmlns:c16="http://schemas.microsoft.com/office/drawing/2014/chart" uri="{C3380CC4-5D6E-409C-BE32-E72D297353CC}">
              <c16:uniqueId val="{0000000A-1BBF-45E5-85B1-E3FAD2E4F0F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35</c:v>
                </c:pt>
                <c:pt idx="2">
                  <c:v>#N/A</c:v>
                </c:pt>
                <c:pt idx="3">
                  <c:v>#N/A</c:v>
                </c:pt>
                <c:pt idx="4">
                  <c:v>53</c:v>
                </c:pt>
                <c:pt idx="5">
                  <c:v>#N/A</c:v>
                </c:pt>
                <c:pt idx="6">
                  <c:v>#N/A</c:v>
                </c:pt>
                <c:pt idx="7">
                  <c:v>853</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BBF-45E5-85B1-E3FAD2E4F0F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458</c:v>
                </c:pt>
                <c:pt idx="1">
                  <c:v>655</c:v>
                </c:pt>
                <c:pt idx="2">
                  <c:v>695</c:v>
                </c:pt>
              </c:numCache>
            </c:numRef>
          </c:val>
          <c:extLst>
            <c:ext xmlns:c16="http://schemas.microsoft.com/office/drawing/2014/chart" uri="{C3380CC4-5D6E-409C-BE32-E72D297353CC}">
              <c16:uniqueId val="{00000000-0032-48CC-9D24-DC590CA33AE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201</c:v>
                </c:pt>
                <c:pt idx="1">
                  <c:v>220</c:v>
                </c:pt>
                <c:pt idx="2">
                  <c:v>220</c:v>
                </c:pt>
              </c:numCache>
            </c:numRef>
          </c:val>
          <c:extLst>
            <c:ext xmlns:c16="http://schemas.microsoft.com/office/drawing/2014/chart" uri="{C3380CC4-5D6E-409C-BE32-E72D297353CC}">
              <c16:uniqueId val="{00000001-0032-48CC-9D24-DC590CA33AE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519</c:v>
                </c:pt>
                <c:pt idx="1">
                  <c:v>617</c:v>
                </c:pt>
                <c:pt idx="2">
                  <c:v>641</c:v>
                </c:pt>
              </c:numCache>
            </c:numRef>
          </c:val>
          <c:extLst>
            <c:ext xmlns:c16="http://schemas.microsoft.com/office/drawing/2014/chart" uri="{C3380CC4-5D6E-409C-BE32-E72D297353CC}">
              <c16:uniqueId val="{00000002-0032-48CC-9D24-DC590CA33AE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{AF785D0F-DF24-4AF7-AD3E-7CEF86CE6C1E}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571B-4C3B-958C-6C9D21E927E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{830BAFA7-BFD8-4B0D-8BE8-BCAB99F6DD68}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71B-4C3B-958C-6C9D21E927E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{352A5D6A-A5BC-442B-9FB4-35B53E24464D}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71B-4C3B-958C-6C9D21E927E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{83CCA808-C589-4268-BF83-3FA053564954}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71B-4C3B-958C-6C9D21E927E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{77BDA49F-21EB-4C48-9332-5BFBD6D1E8C1}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71B-4C3B-958C-6C9D21E927E1}"/>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{24EEA8D7-39F7-4DB7-9A01-2BB623414E60}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571B-4C3B-958C-6C9D21E927E1}"/>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{39EB6011-0F5F-485F-914D-B5B5709FEDD7}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571B-4C3B-958C-6C9D21E927E1}"/>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{D1F68ACD-300E-41B7-BC49-97F638AAC612}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571B-4C3B-958C-6C9D21E927E1}"/>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{EC048D99-681B-4163-8C04-B56E0D322D1C}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571B-4C3B-958C-6C9D21E927E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65.599999999999994</c:v>
                </c:pt>
                <c:pt idx="8">
                  <c:v>67.3</c:v>
                </c:pt>
                <c:pt idx="16">
                  <c:v>68.900000000000006</c:v>
                </c:pt>
                <c:pt idx="24">
                  <c:v>70.599999999999994</c:v>
                </c:pt>
                <c:pt idx="32">
                  <c:v>72.400000000000006</c:v>
                </c:pt>
              </c:numCache>
            </c:numRef>
          </c:xVal>
          <c:yVal>
            <c:numRef>
              <c:f>公会計指標分析・財政指標組合せ分析表!$BP$51:$DC$51</c:f>
              <c:numCache>
                <c:formatCode>#,##0.0;"▲ "#,##0.0</c:formatCode>
                <c:ptCount val="40"/>
                <c:pt idx="0">
                  <c:v>2.1</c:v>
                </c:pt>
                <c:pt idx="8">
                  <c:v>3.3</c:v>
                </c:pt>
                <c:pt idx="16">
                  <c:v>51.3</c:v>
                </c:pt>
              </c:numCache>
            </c:numRef>
          </c:yVal>
          <c:smooth val="0"/>
          <c:extLst>
            <c:ext xmlns:c16="http://schemas.microsoft.com/office/drawing/2014/chart" uri="{C3380CC4-5D6E-409C-BE32-E72D297353CC}">
              <c16:uniqueId val="{00000009-571B-4C3B-958C-6C9D21E927E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{EB8E9A4B-FDF6-4855-9035-689AC0595C33}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571B-4C3B-958C-6C9D21E927E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{40CD8C42-547C-4F61-B6E1-2C2D25913A9F}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71B-4C3B-958C-6C9D21E927E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{148AB098-196C-4A3D-BE1E-1D4B3531D142}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71B-4C3B-958C-6C9D21E927E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{EC83BA5F-7ECA-4FC5-876A-737B19DF480B}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71B-4C3B-958C-6C9D21E927E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{54D94955-4CDF-4DF4-8589-42F808C028F7}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71B-4C3B-958C-6C9D21E927E1}"/>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{C82BC7F7-6D57-4FAC-BB95-6A635ECA0A00}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571B-4C3B-958C-6C9D21E927E1}"/>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{B7E906B2-8FC9-41E3-8EDF-5C292C4DAFE1}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571B-4C3B-958C-6C9D21E927E1}"/>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{4BF9BC14-A906-4D9A-BE89-42D47B477BAA}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571B-4C3B-958C-6C9D21E927E1}"/>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{9C3B6435-E572-4FD0-AB5F-B6D12E4ADB5F}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571B-4C3B-958C-6C9D21E927E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60.3</c:v>
                </c:pt>
                <c:pt idx="16">
                  <c:v>61</c:v>
                </c:pt>
                <c:pt idx="24">
                  <c:v>62.3</c:v>
                </c:pt>
                <c:pt idx="32">
                  <c:v>63.7</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71B-4C3B-958C-6C9D21E927E1}"/>
            </c:ext>
          </c:extLst>
        </c:ser>
        <c:dLbls>
          <c:showLegendKey val="0"/>
          <c:showVal val="1"/>
          <c:showCatName val="0"/>
          <c:showSerName val="0"/>
          <c:showPercent val="0"/>
          <c:showBubbleSize val="0"/>
        </c:dLbls>
        <c:axId val="46179840"/>
        <c:axId val="46181760"/>
      </c:scatterChart>
      <c:valAx>
        <c:axId val="46179840"/>
        <c:scaling>
          <c:orientation val="maxMin"/>
          <c:max val="70"/>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{C2EC1010-69E2-41F4-8FD0-E08C2790CAD1}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FCD1-49D8-8D83-E8FCB13EC51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{E26B02AF-B90C-457B-9D92-335809D731BD}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CD1-49D8-8D83-E8FCB13EC51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{F9C5FC50-DD2F-42A0-B6E2-B2994B5631B9}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CD1-49D8-8D83-E8FCB13EC51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{7A0C190B-9EF8-49AD-9EA5-C4ABC0105E28}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CD1-49D8-8D83-E8FCB13EC51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{A10575DD-5A9E-4256-AA8C-42C3F64DE25D}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CD1-49D8-8D83-E8FCB13EC51D}"/>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{6BCF3571-C5EF-4902-9C36-A96302B9B369}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FCD1-49D8-8D83-E8FCB13EC51D}"/>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{4B4D7840-3615-4A73-BE58-DB1FA24E9D65}</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FCD1-49D8-8D83-E8FCB13EC51D}"/>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{62B4AAF4-9157-40BD-A94B-2C5EC0917EDF}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FCD1-49D8-8D83-E8FCB13EC51D}"/>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{128E2C81-88E8-4CAD-A2D8-E454B7E1BE23}</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FCD1-49D8-8D83-E8FCB13EC51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10.199999999999999</c:v>
                </c:pt>
                <c:pt idx="8">
                  <c:v>8.6999999999999993</c:v>
                </c:pt>
                <c:pt idx="16">
                  <c:v>6.6</c:v>
                </c:pt>
                <c:pt idx="24">
                  <c:v>5.7</c:v>
                </c:pt>
                <c:pt idx="32">
                  <c:v>5.9</c:v>
                </c:pt>
              </c:numCache>
            </c:numRef>
          </c:xVal>
          <c:yVal>
            <c:numRef>
              <c:f>公会計指標分析・財政指標組合せ分析表!$BP$73:$DC$73</c:f>
              <c:numCache>
                <c:formatCode>#,##0.0;"▲ "#,##0.0</c:formatCode>
                <c:ptCount val="40"/>
                <c:pt idx="0">
                  <c:v>2.1</c:v>
                </c:pt>
                <c:pt idx="8">
                  <c:v>3.3</c:v>
                </c:pt>
                <c:pt idx="16">
                  <c:v>51.3</c:v>
                </c:pt>
              </c:numCache>
            </c:numRef>
          </c:yVal>
          <c:smooth val="0"/>
          <c:extLst>
            <c:ext xmlns:c16="http://schemas.microsoft.com/office/drawing/2014/chart" uri="{C3380CC4-5D6E-409C-BE32-E72D297353CC}">
              <c16:uniqueId val="{00000009-FCD1-49D8-8D83-E8FCB13EC51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{6E8F5AF3-1F72-4B13-9AD3-49716A6DEC1D}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FCD1-49D8-8D83-E8FCB13EC51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{700647DF-126A-4635-8E35-6B4DC94DEE0F}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CD1-49D8-8D83-E8FCB13EC51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{17A42A21-7D16-404C-A59C-0B75BE7A3CC1}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CD1-49D8-8D83-E8FCB13EC51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{8A46447F-8462-452A-B28B-D3DBF9BE2630}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CD1-49D8-8D83-E8FCB13EC51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{E351C410-1ECB-4E9F-9417-BDDFF155C3C4}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CD1-49D8-8D83-E8FCB13EC51D}"/>
                </c:ext>
              </c:extLst>
            </c:dLbl>
            <c:dLbl>
              <c:idx val="8"/>
              <c:layout>
                <c:manualLayout>
                  <c:x val="-2.6710997734770581E-2"/>
                  <c:y val="-4.3495921315535854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{E33C894B-0380-45D5-AF5F-4946FE34F268}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FCD1-49D8-8D83-E8FCB13EC51D}"/>
                </c:ext>
              </c:extLst>
            </c:dLbl>
            <c:dLbl>
              <c:idx val="16"/>
              <c:layout>
                <c:manualLayout>
                  <c:x val="-3.6429687715380583E-2"/>
                  <c:y val="-0.10639256473186308"/>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{3727EC1C-59C7-4F41-9752-F7DD48666F1F}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FCD1-49D8-8D83-E8FCB13EC51D}"/>
                </c:ext>
              </c:extLst>
            </c:dLbl>
            <c:dLbl>
              <c:idx val="24"/>
              <c:layout>
                <c:manualLayout>
                  <c:x val="-3.1570342725075584E-2"/>
                  <c:y val="-3.0968239757737992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{50E4F360-06FD-4D04-AD62-CB281FD51D7D}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FCD1-49D8-8D83-E8FCB13EC51D}"/>
                </c:ext>
              </c:extLst>
            </c:dLbl>
            <c:dLbl>
              <c:idx val="32"/>
              <c:layout>
                <c:manualLayout>
                  <c:x val="-3.1570342725075584E-2"/>
                  <c:y val="-6.8809691302254186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{3186BDAC-D975-4D96-BC07-AA72C7D2D8B9}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FCD1-49D8-8D83-E8FCB13EC51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7.3</c:v>
                </c:pt>
                <c:pt idx="16">
                  <c:v>7.4</c:v>
                </c:pt>
                <c:pt idx="24">
                  <c:v>7.5</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CD1-49D8-8D83-E8FCB13EC51D}"/>
            </c:ext>
          </c:extLst>
        </c:ser>
        <c:dLbls>
          <c:showLegendKey val="0"/>
          <c:showVal val="1"/>
          <c:showCatName val="0"/>
          <c:showSerName val="0"/>
          <c:showPercent val="0"/>
          <c:showBubbleSize val="0"/>
        </c:dLbls>
        <c:axId val="84219776"/>
        <c:axId val="84234240"/>
      </c:scatterChart>
      <c:valAx>
        <c:axId val="84219776"/>
        <c:scaling>
          <c:orientation val="maxMin"/>
          <c:max val="11"/>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北海道妹背牛町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2,691
2,659
48.64
4,067,432
4,008,808
58,624
2,161,731
3,874,314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類似団体平均値に近い数値で若干下回っている。</a:t>
          </a:r>
          <a:endParaRPr lang="ja-JP" altLang="ja-JP" sz="1400">
            <a:effectLst/>
          </a:endParaRPr>
        </a:p>
        <a:p>
          <a:r>
            <a:rPr kumimoji="1" lang="ja-JP" altLang="ja-JP" sz="1100">
              <a:solidFill>
                <a:schemeClr val="dk1"/>
              </a:solidFill>
              <a:effectLst/>
              <a:latin typeface="+mn-lt"/>
              <a:ea typeface="+mn-ea"/>
              <a:cs typeface="+mn-cs"/>
            </a:rPr>
            <a:t>　人口の減少や景気低迷などによる法人税割の減少傾向にある中、今後さらに計画的な職員数の削減、事業の必要性、緊急性の検討など投資的経費を抑制し、歳出の継続的な見直しに努める。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080125"/>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75142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273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55033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75142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75142</xdr:rowOff>
    </xdr:from>
    <xdr:to>
      <xdr:col>11</xdr:col>
      <xdr:colOff>31750</xdr:colOff>
      <xdr:row>43</xdr:row>
      <xdr:rowOff>95250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24342</xdr:rowOff>
    </xdr:from>
    <xdr:to>
      <xdr:col>23</xdr:col>
      <xdr:colOff>184150</xdr:colOff>
      <xdr:row>43</xdr:row>
      <xdr:rowOff>125942</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167869</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6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24342</xdr:rowOff>
    </xdr:from>
    <xdr:to>
      <xdr:col>11</xdr:col>
      <xdr:colOff>82550</xdr:colOff>
      <xdr:row>43</xdr:row>
      <xdr:rowOff>125942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110719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近年、類似団体平均値を下回っているものの、人件費と公債費で</a:t>
          </a:r>
          <a:r>
            <a:rPr kumimoji="1" lang="en-US" altLang="ja-JP" sz="1100">
              <a:solidFill>
                <a:schemeClr val="dk1"/>
              </a:solidFill>
              <a:effectLst/>
              <a:latin typeface="+mn-lt"/>
              <a:ea typeface="+mn-ea"/>
              <a:cs typeface="+mn-cs"/>
            </a:rPr>
            <a:t>45.1%</a:t>
          </a:r>
          <a:r>
            <a:rPr kumimoji="1" lang="ja-JP" altLang="ja-JP" sz="1100">
              <a:solidFill>
                <a:schemeClr val="dk1"/>
              </a:solidFill>
              <a:effectLst/>
              <a:latin typeface="+mn-lt"/>
              <a:ea typeface="+mn-ea"/>
              <a:cs typeface="+mn-cs"/>
            </a:rPr>
            <a:t>を占める状況となっている。</a:t>
          </a:r>
          <a:endParaRPr lang="ja-JP" altLang="ja-JP" sz="1400">
            <a:effectLst/>
          </a:endParaRPr>
        </a:p>
        <a:p>
          <a:r>
            <a:rPr kumimoji="1" lang="ja-JP" altLang="ja-JP" sz="1100">
              <a:solidFill>
                <a:schemeClr val="dk1"/>
              </a:solidFill>
              <a:effectLst/>
              <a:latin typeface="+mn-lt"/>
              <a:ea typeface="+mn-ea"/>
              <a:cs typeface="+mn-cs"/>
            </a:rPr>
            <a:t>　人件費は、必要最小限の退職者補充等により抑制に努めているが、公債費については大型事業である国営農地再編事業の起債償還が始まっていることから増加しているため、今後は更に事務事業等の見直しを行い経常経費削減に取り組む必要があ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67</xdr:row>
      <xdr:rowOff>75988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42406"/>
          <a:ext cx="0" cy="1620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48065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75988</xdr:rowOff>
    </xdr:from>
    <xdr:to>
      <xdr:col>24</xdr:col>
      <xdr:colOff>12700</xdr:colOff>
      <xdr:row>67</xdr:row>
      <xdr:rowOff>75988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6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73660</xdr:rowOff>
    </xdr:from>
    <xdr:to>
      <xdr:col>23</xdr:col>
      <xdr:colOff>133350</xdr:colOff>
      <xdr:row>61</xdr:row>
      <xdr:rowOff>131445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360660"/>
          <a:ext cx="838200" cy="2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35577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73660</xdr:rowOff>
    </xdr:from>
    <xdr:to>
      <xdr:col>19</xdr:col>
      <xdr:colOff>133350</xdr:colOff>
      <xdr:row>62</xdr:row>
      <xdr:rowOff>28363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360660"/>
          <a:ext cx="889000" cy="29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28363</xdr:rowOff>
    </xdr:from>
    <xdr:to>
      <xdr:col>15</xdr:col>
      <xdr:colOff>82550</xdr:colOff>
      <xdr:row>62</xdr:row>
      <xdr:rowOff>108796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65826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108796</xdr:rowOff>
    </xdr:from>
    <xdr:to>
      <xdr:col>11</xdr:col>
      <xdr:colOff>31750</xdr:colOff>
      <xdr:row>63</xdr:row>
      <xdr:rowOff>66040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738696"/>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164042</xdr:rowOff>
    </xdr:from>
    <xdr:to>
      <xdr:col>11</xdr:col>
      <xdr:colOff>82550</xdr:colOff>
      <xdr:row>64</xdr:row>
      <xdr:rowOff>94192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78969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139912</xdr:rowOff>
    </xdr:from>
    <xdr:to>
      <xdr:col>7</xdr:col>
      <xdr:colOff>31750</xdr:colOff>
      <xdr:row>64</xdr:row>
      <xdr:rowOff>70062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54839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80645</xdr:rowOff>
    </xdr:from>
    <xdr:to>
      <xdr:col>23</xdr:col>
      <xdr:colOff>184150</xdr:colOff>
      <xdr:row>62</xdr:row>
      <xdr:rowOff>10795</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97172</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38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22860</xdr:rowOff>
    </xdr:from>
    <xdr:to>
      <xdr:col>19</xdr:col>
      <xdr:colOff>184150</xdr:colOff>
      <xdr:row>60</xdr:row>
      <xdr:rowOff>124460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134637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0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149013</xdr:rowOff>
    </xdr:from>
    <xdr:to>
      <xdr:col>15</xdr:col>
      <xdr:colOff>133350</xdr:colOff>
      <xdr:row>62</xdr:row>
      <xdr:rowOff>79163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89340</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57996</xdr:rowOff>
    </xdr:from>
    <xdr:to>
      <xdr:col>11</xdr:col>
      <xdr:colOff>82550</xdr:colOff>
      <xdr:row>62</xdr:row>
      <xdr:rowOff>159596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169773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[467,727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決算額については類似団体平均値を下回っている。人件費については、退職者補充等の抑制に努めており、物件費についても事務事業等の見直しに等により抑制に努めている。</a:t>
          </a:r>
          <a:endParaRPr lang="ja-JP" altLang="ja-JP" sz="1400">
            <a:effectLst/>
          </a:endParaRPr>
        </a:p>
        <a:p>
          <a:r>
            <a:rPr kumimoji="1" lang="ja-JP" altLang="ja-JP" sz="1100">
              <a:solidFill>
                <a:schemeClr val="dk1"/>
              </a:solidFill>
              <a:effectLst/>
              <a:latin typeface="+mn-lt"/>
              <a:ea typeface="+mn-ea"/>
              <a:cs typeface="+mn-cs"/>
            </a:rPr>
            <a:t>　今後、保有する公共施設の修繕等維持費用が増加することが予想されるため、さらにコスト低減を図っていく必要がある。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121185</xdr:rowOff>
    </xdr:from>
    <xdr:to>
      <xdr:col>23</xdr:col>
      <xdr:colOff>133350</xdr:colOff>
      <xdr:row>89</xdr:row>
      <xdr:rowOff>89035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635"/>
          <a:ext cx="0" cy="1339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61112</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2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89035</xdr:rowOff>
    </xdr:from>
    <xdr:to>
      <xdr:col>24</xdr:col>
      <xdr:colOff>12700</xdr:colOff>
      <xdr:row>89</xdr:row>
      <xdr:rowOff>89035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4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36112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121185</xdr:rowOff>
    </xdr:from>
    <xdr:to>
      <xdr:col>24</xdr:col>
      <xdr:colOff>12700</xdr:colOff>
      <xdr:row>81</xdr:row>
      <xdr:rowOff>121185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99493</xdr:rowOff>
    </xdr:from>
    <xdr:to>
      <xdr:col>23</xdr:col>
      <xdr:colOff>133350</xdr:colOff>
      <xdr:row>82</xdr:row>
      <xdr:rowOff>117976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58393"/>
          <a:ext cx="838200" cy="1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85548</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44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113471</xdr:rowOff>
    </xdr:from>
    <xdr:to>
      <xdr:col>23</xdr:col>
      <xdr:colOff>184150</xdr:colOff>
      <xdr:row>83</xdr:row>
      <xdr:rowOff>43621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66024</xdr:rowOff>
    </xdr:from>
    <xdr:to>
      <xdr:col>19</xdr:col>
      <xdr:colOff>133350</xdr:colOff>
      <xdr:row>82</xdr:row>
      <xdr:rowOff>99493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24924"/>
          <a:ext cx="889000" cy="3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83817</xdr:rowOff>
    </xdr:from>
    <xdr:to>
      <xdr:col>19</xdr:col>
      <xdr:colOff>184150</xdr:colOff>
      <xdr:row>83</xdr:row>
      <xdr:rowOff>13967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170194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29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43193</xdr:rowOff>
    </xdr:from>
    <xdr:to>
      <xdr:col>15</xdr:col>
      <xdr:colOff>82550</xdr:colOff>
      <xdr:row>82</xdr:row>
      <xdr:rowOff>66024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02093"/>
          <a:ext cx="889000" cy="2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67002</xdr:rowOff>
    </xdr:from>
    <xdr:to>
      <xdr:col>15</xdr:col>
      <xdr:colOff>133350</xdr:colOff>
      <xdr:row>82</xdr:row>
      <xdr:rowOff>168602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153379</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1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43193</xdr:rowOff>
    </xdr:from>
    <xdr:to>
      <xdr:col>11</xdr:col>
      <xdr:colOff>31750</xdr:colOff>
      <xdr:row>82</xdr:row>
      <xdr:rowOff>65483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102093"/>
          <a:ext cx="889000" cy="2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35531</xdr:rowOff>
    </xdr:from>
    <xdr:to>
      <xdr:col>11</xdr:col>
      <xdr:colOff>82550</xdr:colOff>
      <xdr:row>82</xdr:row>
      <xdr:rowOff>137131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121908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8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27935</xdr:rowOff>
    </xdr:from>
    <xdr:to>
      <xdr:col>7</xdr:col>
      <xdr:colOff>31750</xdr:colOff>
      <xdr:row>82</xdr:row>
      <xdr:rowOff>129535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114312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7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67176</xdr:rowOff>
    </xdr:from>
    <xdr:to>
      <xdr:col>23</xdr:col>
      <xdr:colOff>184150</xdr:colOff>
      <xdr:row>82</xdr:row>
      <xdr:rowOff>168776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2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83703</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7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48693</xdr:rowOff>
    </xdr:from>
    <xdr:to>
      <xdr:col>19</xdr:col>
      <xdr:colOff>184150</xdr:colOff>
      <xdr:row>82</xdr:row>
      <xdr:rowOff>150293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0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160470</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76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15224</xdr:rowOff>
    </xdr:from>
    <xdr:to>
      <xdr:col>15</xdr:col>
      <xdr:colOff>133350</xdr:colOff>
      <xdr:row>82</xdr:row>
      <xdr:rowOff>116824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7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127001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4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163843</xdr:rowOff>
    </xdr:from>
    <xdr:to>
      <xdr:col>11</xdr:col>
      <xdr:colOff>82550</xdr:colOff>
      <xdr:row>82</xdr:row>
      <xdr:rowOff>93993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5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104170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2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14683</xdr:rowOff>
    </xdr:from>
    <xdr:to>
      <xdr:col>7</xdr:col>
      <xdr:colOff>31750</xdr:colOff>
      <xdr:row>82</xdr:row>
      <xdr:rowOff>116283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7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126460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84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国家公務員との比較では、数値は改善されているものの、類似団体平均値では指数が上回っており、以前から取り組んでいる行政改革での人件費削減も検証しながら、今後も給与の適正化に努める。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29718</xdr:rowOff>
    </xdr:from>
    <xdr:to>
      <xdr:col>81</xdr:col>
      <xdr:colOff>44450</xdr:colOff>
      <xdr:row>89</xdr:row>
      <xdr:rowOff>60198</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88618"/>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32275</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29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60198</xdr:rowOff>
    </xdr:from>
    <xdr:to>
      <xdr:col>81</xdr:col>
      <xdr:colOff>133350</xdr:colOff>
      <xdr:row>89</xdr:row>
      <xdr:rowOff>60198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3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116095</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83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29718</xdr:rowOff>
    </xdr:from>
    <xdr:to>
      <xdr:col>81</xdr:col>
      <xdr:colOff>133350</xdr:colOff>
      <xdr:row>82</xdr:row>
      <xdr:rowOff>29718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8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96520</xdr:rowOff>
    </xdr:from>
    <xdr:to>
      <xdr:col>81</xdr:col>
      <xdr:colOff>44450</xdr:colOff>
      <xdr:row>88</xdr:row>
      <xdr:rowOff>110998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5184120"/>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161307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906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506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110998</xdr:rowOff>
    </xdr:from>
    <xdr:to>
      <xdr:col>77</xdr:col>
      <xdr:colOff>44450</xdr:colOff>
      <xdr:row>88</xdr:row>
      <xdr:rowOff>120650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519859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154432</xdr:rowOff>
    </xdr:from>
    <xdr:to>
      <xdr:col>77</xdr:col>
      <xdr:colOff>95250</xdr:colOff>
      <xdr:row>88</xdr:row>
      <xdr:rowOff>84582</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507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94759</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839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120650</xdr:rowOff>
    </xdr:from>
    <xdr:to>
      <xdr:col>72</xdr:col>
      <xdr:colOff>203200</xdr:colOff>
      <xdr:row>89</xdr:row>
      <xdr:rowOff>36068</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520825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149606</xdr:rowOff>
    </xdr:from>
    <xdr:to>
      <xdr:col>73</xdr:col>
      <xdr:colOff>44450</xdr:colOff>
      <xdr:row>88</xdr:row>
      <xdr:rowOff>79756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89933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36068</xdr:rowOff>
    </xdr:from>
    <xdr:to>
      <xdr:col>68</xdr:col>
      <xdr:colOff>152400</xdr:colOff>
      <xdr:row>89</xdr:row>
      <xdr:rowOff>103632</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529511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149606</xdr:rowOff>
    </xdr:from>
    <xdr:to>
      <xdr:col>68</xdr:col>
      <xdr:colOff>203200</xdr:colOff>
      <xdr:row>88</xdr:row>
      <xdr:rowOff>79756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89933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149606</xdr:rowOff>
    </xdr:from>
    <xdr:to>
      <xdr:col>64</xdr:col>
      <xdr:colOff>152400</xdr:colOff>
      <xdr:row>88</xdr:row>
      <xdr:rowOff>79756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89933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45720</xdr:rowOff>
    </xdr:from>
    <xdr:to>
      <xdr:col>81</xdr:col>
      <xdr:colOff>95250</xdr:colOff>
      <xdr:row>88</xdr:row>
      <xdr:rowOff>147320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17797</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51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60198</xdr:rowOff>
    </xdr:from>
    <xdr:to>
      <xdr:col>77</xdr:col>
      <xdr:colOff>95250</xdr:colOff>
      <xdr:row>88</xdr:row>
      <xdr:rowOff>161798</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14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146575</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234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69850</xdr:rowOff>
    </xdr:from>
    <xdr:to>
      <xdr:col>73</xdr:col>
      <xdr:colOff>44450</xdr:colOff>
      <xdr:row>89</xdr:row>
      <xdr:rowOff>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156227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156718</xdr:rowOff>
    </xdr:from>
    <xdr:to>
      <xdr:col>68</xdr:col>
      <xdr:colOff>203200</xdr:colOff>
      <xdr:row>89</xdr:row>
      <xdr:rowOff>86868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24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71645</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330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52832</xdr:rowOff>
    </xdr:from>
    <xdr:to>
      <xdr:col>64</xdr:col>
      <xdr:colOff>152400</xdr:colOff>
      <xdr:row>89</xdr:row>
      <xdr:rowOff>154432</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31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139209</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398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必要最小限の退職者補充による職員数の削減により、類似団体平均値を下回っている。</a:t>
          </a:r>
          <a:endParaRPr lang="ja-JP" altLang="ja-JP" sz="1400">
            <a:effectLst/>
          </a:endParaRPr>
        </a:p>
        <a:p>
          <a:r>
            <a:rPr kumimoji="1" lang="ja-JP" altLang="ja-JP" sz="1100">
              <a:solidFill>
                <a:schemeClr val="dk1"/>
              </a:solidFill>
              <a:effectLst/>
              <a:latin typeface="+mn-lt"/>
              <a:ea typeface="+mn-ea"/>
              <a:cs typeface="+mn-cs"/>
            </a:rPr>
            <a:t>　今後も行政サービスを低下させることのないよう、一定の職員数を維持しつつ適正な人員管理に努める。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95286</xdr:rowOff>
    </xdr:from>
    <xdr:to>
      <xdr:col>81</xdr:col>
      <xdr:colOff>44450</xdr:colOff>
      <xdr:row>68</xdr:row>
      <xdr:rowOff>25418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039386"/>
          <a:ext cx="0" cy="1644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168945</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5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25418</xdr:rowOff>
    </xdr:from>
    <xdr:to>
      <xdr:col>81</xdr:col>
      <xdr:colOff>133350</xdr:colOff>
      <xdr:row>68</xdr:row>
      <xdr:rowOff>25418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8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10213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8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95286</xdr:rowOff>
    </xdr:from>
    <xdr:to>
      <xdr:col>81</xdr:col>
      <xdr:colOff>133350</xdr:colOff>
      <xdr:row>58</xdr:row>
      <xdr:rowOff>95286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03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82967</xdr:rowOff>
    </xdr:from>
    <xdr:to>
      <xdr:col>81</xdr:col>
      <xdr:colOff>44450</xdr:colOff>
      <xdr:row>60</xdr:row>
      <xdr:rowOff>89172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369967"/>
          <a:ext cx="8382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45266</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3322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73189</xdr:rowOff>
    </xdr:from>
    <xdr:to>
      <xdr:col>81</xdr:col>
      <xdr:colOff>95250</xdr:colOff>
      <xdr:row>61</xdr:row>
      <xdr:rowOff>3339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3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69868</xdr:rowOff>
    </xdr:from>
    <xdr:to>
      <xdr:col>77</xdr:col>
      <xdr:colOff>44450</xdr:colOff>
      <xdr:row>60</xdr:row>
      <xdr:rowOff>89172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35686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48369</xdr:rowOff>
    </xdr:from>
    <xdr:to>
      <xdr:col>77</xdr:col>
      <xdr:colOff>95250</xdr:colOff>
      <xdr:row>60</xdr:row>
      <xdr:rowOff>149969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134746</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421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14369</xdr:rowOff>
    </xdr:from>
    <xdr:to>
      <xdr:col>72</xdr:col>
      <xdr:colOff>203200</xdr:colOff>
      <xdr:row>60</xdr:row>
      <xdr:rowOff>69868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301369"/>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34925</xdr:rowOff>
    </xdr:from>
    <xdr:to>
      <xdr:col>73</xdr:col>
      <xdr:colOff>44450</xdr:colOff>
      <xdr:row>60</xdr:row>
      <xdr:rowOff>136525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121302</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40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156518</xdr:rowOff>
    </xdr:from>
    <xdr:to>
      <xdr:col>68</xdr:col>
      <xdr:colOff>152400</xdr:colOff>
      <xdr:row>60</xdr:row>
      <xdr:rowOff>14369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272068"/>
          <a:ext cx="8890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21481</xdr:rowOff>
    </xdr:from>
    <xdr:to>
      <xdr:col>68</xdr:col>
      <xdr:colOff>203200</xdr:colOff>
      <xdr:row>60</xdr:row>
      <xdr:rowOff>123081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107858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3556</xdr:rowOff>
    </xdr:from>
    <xdr:to>
      <xdr:col>64</xdr:col>
      <xdr:colOff>152400</xdr:colOff>
      <xdr:row>60</xdr:row>
      <xdr:rowOff>105156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89933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32167</xdr:rowOff>
    </xdr:from>
    <xdr:to>
      <xdr:col>81</xdr:col>
      <xdr:colOff>95250</xdr:colOff>
      <xdr:row>60</xdr:row>
      <xdr:rowOff>133767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31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48694</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164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38372</xdr:rowOff>
    </xdr:from>
    <xdr:to>
      <xdr:col>77</xdr:col>
      <xdr:colOff>95250</xdr:colOff>
      <xdr:row>60</xdr:row>
      <xdr:rowOff>139972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2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150149</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09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19068</xdr:rowOff>
    </xdr:from>
    <xdr:to>
      <xdr:col>73</xdr:col>
      <xdr:colOff>44450</xdr:colOff>
      <xdr:row>60</xdr:row>
      <xdr:rowOff>120668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0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130845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07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135019</xdr:rowOff>
    </xdr:from>
    <xdr:to>
      <xdr:col>68</xdr:col>
      <xdr:colOff>203200</xdr:colOff>
      <xdr:row>60</xdr:row>
      <xdr:rowOff>65169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25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75346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01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105718</xdr:rowOff>
    </xdr:from>
    <xdr:to>
      <xdr:col>64</xdr:col>
      <xdr:colOff>152400</xdr:colOff>
      <xdr:row>60</xdr:row>
      <xdr:rowOff>35868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22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46045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99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類似団体平均値と比較して、令和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年度より下回って推移している。</a:t>
          </a:r>
          <a:endParaRPr lang="ja-JP" altLang="ja-JP" sz="1400">
            <a:effectLst/>
          </a:endParaRPr>
        </a:p>
        <a:p>
          <a:r>
            <a:rPr kumimoji="1" lang="ja-JP" altLang="ja-JP" sz="1100">
              <a:solidFill>
                <a:schemeClr val="dk1"/>
              </a:solidFill>
              <a:effectLst/>
              <a:latin typeface="+mn-lt"/>
              <a:ea typeface="+mn-ea"/>
              <a:cs typeface="+mn-cs"/>
            </a:rPr>
            <a:t>　公債費償還額は平成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年度のピークから減少しているが、国営農地再編事業等の起債の償還が始まり、さらに令和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年度には温泉改修等大型事業を予定している。</a:t>
          </a:r>
          <a:endParaRPr lang="ja-JP" altLang="ja-JP" sz="1400">
            <a:effectLst/>
          </a:endParaRPr>
        </a:p>
        <a:p>
          <a:r>
            <a:rPr kumimoji="1" lang="ja-JP" altLang="ja-JP" sz="1100">
              <a:solidFill>
                <a:schemeClr val="dk1"/>
              </a:solidFill>
              <a:effectLst/>
              <a:latin typeface="+mn-lt"/>
              <a:ea typeface="+mn-ea"/>
              <a:cs typeface="+mn-cs"/>
            </a:rPr>
            <a:t>　今後も、交付税措置のある起債を優先して発行し、財源措置のない単独事業を抑制するなど公債費の適正な管理・運営に努める。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41910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0479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11854</xdr:rowOff>
    </xdr:from>
    <xdr:to>
      <xdr:col>81</xdr:col>
      <xdr:colOff>44450</xdr:colOff>
      <xdr:row>41</xdr:row>
      <xdr:rowOff>27940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04130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11854</xdr:rowOff>
    </xdr:from>
    <xdr:to>
      <xdr:col>77</xdr:col>
      <xdr:colOff>44450</xdr:colOff>
      <xdr:row>41</xdr:row>
      <xdr:rowOff>84244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04130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84244</xdr:rowOff>
    </xdr:from>
    <xdr:to>
      <xdr:col>72</xdr:col>
      <xdr:colOff>203200</xdr:colOff>
      <xdr:row>42</xdr:row>
      <xdr:rowOff>81704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113694"/>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81704</xdr:rowOff>
    </xdr:from>
    <xdr:to>
      <xdr:col>68</xdr:col>
      <xdr:colOff>152400</xdr:colOff>
      <xdr:row>43</xdr:row>
      <xdr:rowOff>30904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28260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30073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148590</xdr:rowOff>
    </xdr:from>
    <xdr:to>
      <xdr:col>81</xdr:col>
      <xdr:colOff>95250</xdr:colOff>
      <xdr:row>41</xdr:row>
      <xdr:rowOff>78740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165117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85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132504</xdr:rowOff>
    </xdr:from>
    <xdr:to>
      <xdr:col>77</xdr:col>
      <xdr:colOff>95250</xdr:colOff>
      <xdr:row>41</xdr:row>
      <xdr:rowOff>62654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72831</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33444</xdr:rowOff>
    </xdr:from>
    <xdr:to>
      <xdr:col>73</xdr:col>
      <xdr:colOff>44450</xdr:colOff>
      <xdr:row>41</xdr:row>
      <xdr:rowOff>135044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30904</xdr:rowOff>
    </xdr:from>
    <xdr:to>
      <xdr:col>68</xdr:col>
      <xdr:colOff>203200</xdr:colOff>
      <xdr:row>42</xdr:row>
      <xdr:rowOff>132504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117281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31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151554</xdr:rowOff>
    </xdr:from>
    <xdr:to>
      <xdr:col>64</xdr:col>
      <xdr:colOff>152400</xdr:colOff>
      <xdr:row>43</xdr:row>
      <xdr:rowOff>81704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66481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今後、温泉改修等大型事業を実施するため、地方債現在高の増加により将来負担額の増加が懸念されるが、交付税措置のある起債を優先して発行し、目的を明確とした基金積立を進めていく。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165735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395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137812</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3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165735</xdr:rowOff>
    </xdr:from>
    <xdr:to>
      <xdr:col>81</xdr:col>
      <xdr:colOff>133350</xdr:colOff>
      <xdr:row>21</xdr:row>
      <xdr:rowOff>165735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6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14605</xdr:rowOff>
    </xdr:from>
    <xdr:to>
      <xdr:col>72</xdr:col>
      <xdr:colOff>203200</xdr:colOff>
      <xdr:row>17</xdr:row>
      <xdr:rowOff>143722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4401800" y="2414905"/>
          <a:ext cx="889000" cy="64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13</xdr:row>
      <xdr:rowOff>169968</xdr:rowOff>
    </xdr:from>
    <xdr:to>
      <xdr:col>68</xdr:col>
      <xdr:colOff>152400</xdr:colOff>
      <xdr:row>14</xdr:row>
      <xdr:rowOff>14605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3512800" y="2398818"/>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92922</xdr:rowOff>
    </xdr:from>
    <xdr:to>
      <xdr:col>73</xdr:col>
      <xdr:colOff>44450</xdr:colOff>
      <xdr:row>18</xdr:row>
      <xdr:rowOff>23072</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5240000" y="300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7849</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309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135255</xdr:rowOff>
    </xdr:from>
    <xdr:to>
      <xdr:col>68</xdr:col>
      <xdr:colOff>203200</xdr:colOff>
      <xdr:row>14</xdr:row>
      <xdr:rowOff>65405</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4351000" y="236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50182</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450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119168</xdr:rowOff>
    </xdr:from>
    <xdr:to>
      <xdr:col>64</xdr:col>
      <xdr:colOff>152400</xdr:colOff>
      <xdr:row>14</xdr:row>
      <xdr:rowOff>49318</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3462000" y="234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34095</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434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北海道妹背牛町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2,691
2,659
48.64
4,067,432
4,008,808
58,624
2,161,731
3,874,314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必要最小限の退職者補充により職員数の適正化を図っているが、職員の平均年齢が高いことや再任用職員の雇用等もあり、類似団体平均値を上回っている。</a:t>
          </a:r>
          <a:endParaRPr lang="ja-JP" altLang="ja-JP" sz="1400">
            <a:effectLst/>
          </a:endParaRPr>
        </a:p>
        <a:p>
          <a:r>
            <a:rPr kumimoji="1" lang="ja-JP" altLang="ja-JP" sz="1100">
              <a:solidFill>
                <a:schemeClr val="dk1"/>
              </a:solidFill>
              <a:effectLst/>
              <a:latin typeface="+mn-lt"/>
              <a:ea typeface="+mn-ea"/>
              <a:cs typeface="+mn-cs"/>
            </a:rPr>
            <a:t>　今後も適正な人員管理により人件費の抑制に努める。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170434</xdr:rowOff>
    </xdr:from>
    <xdr:to>
      <xdr:col>24</xdr:col>
      <xdr:colOff>25400</xdr:colOff>
      <xdr:row>40</xdr:row>
      <xdr:rowOff>81280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28284"/>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85361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170434</xdr:rowOff>
    </xdr:from>
    <xdr:to>
      <xdr:col>24</xdr:col>
      <xdr:colOff>114300</xdr:colOff>
      <xdr:row>33</xdr:row>
      <xdr:rowOff>170434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133858</xdr:rowOff>
    </xdr:from>
    <xdr:to>
      <xdr:col>24</xdr:col>
      <xdr:colOff>25400</xdr:colOff>
      <xdr:row>37</xdr:row>
      <xdr:rowOff>152146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7750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133858</xdr:rowOff>
    </xdr:from>
    <xdr:to>
      <xdr:col>19</xdr:col>
      <xdr:colOff>187325</xdr:colOff>
      <xdr:row>38</xdr:row>
      <xdr:rowOff>81280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7750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112776</xdr:rowOff>
    </xdr:from>
    <xdr:to>
      <xdr:col>20</xdr:col>
      <xdr:colOff>38100</xdr:colOff>
      <xdr:row>37</xdr:row>
      <xdr:rowOff>42926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53103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21844</xdr:rowOff>
    </xdr:from>
    <xdr:to>
      <xdr:col>15</xdr:col>
      <xdr:colOff>98425</xdr:colOff>
      <xdr:row>38</xdr:row>
      <xdr:rowOff>81280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5369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37338</xdr:rowOff>
    </xdr:from>
    <xdr:to>
      <xdr:col>15</xdr:col>
      <xdr:colOff>149225</xdr:colOff>
      <xdr:row>37</xdr:row>
      <xdr:rowOff>138938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149115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88138</xdr:rowOff>
    </xdr:from>
    <xdr:to>
      <xdr:col>11</xdr:col>
      <xdr:colOff>9525</xdr:colOff>
      <xdr:row>38</xdr:row>
      <xdr:rowOff>21844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3178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112539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94251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101346</xdr:rowOff>
    </xdr:from>
    <xdr:to>
      <xdr:col>24</xdr:col>
      <xdr:colOff>76200</xdr:colOff>
      <xdr:row>38</xdr:row>
      <xdr:rowOff>31496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73423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83058</xdr:rowOff>
    </xdr:from>
    <xdr:to>
      <xdr:col>20</xdr:col>
      <xdr:colOff>38100</xdr:colOff>
      <xdr:row>38</xdr:row>
      <xdr:rowOff>13208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169435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13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30480</xdr:rowOff>
    </xdr:from>
    <xdr:to>
      <xdr:col>15</xdr:col>
      <xdr:colOff>149225</xdr:colOff>
      <xdr:row>38</xdr:row>
      <xdr:rowOff>132080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116857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142494</xdr:rowOff>
    </xdr:from>
    <xdr:to>
      <xdr:col>11</xdr:col>
      <xdr:colOff>60325</xdr:colOff>
      <xdr:row>38</xdr:row>
      <xdr:rowOff>72644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57421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37338</xdr:rowOff>
    </xdr:from>
    <xdr:to>
      <xdr:col>6</xdr:col>
      <xdr:colOff>171450</xdr:colOff>
      <xdr:row>37</xdr:row>
      <xdr:rowOff>138938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123715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行政改革による徹底した事務事業の見直し、削減等を図ってきたことにより、類似団体平均値を下回って推移している。</a:t>
          </a:r>
          <a:endParaRPr lang="ja-JP" altLang="ja-JP" sz="1400">
            <a:effectLst/>
          </a:endParaRPr>
        </a:p>
        <a:p>
          <a:r>
            <a:rPr kumimoji="1" lang="ja-JP" altLang="ja-JP" sz="1100">
              <a:solidFill>
                <a:schemeClr val="dk1"/>
              </a:solidFill>
              <a:effectLst/>
              <a:latin typeface="+mn-lt"/>
              <a:ea typeface="+mn-ea"/>
              <a:cs typeface="+mn-cs"/>
            </a:rPr>
            <a:t>　今後も更なる削減に向け、施設の管理運営等を総合的に検討し、より一層の経費削減を図っていく。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140716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6844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112793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4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140716</xdr:rowOff>
    </xdr:from>
    <xdr:to>
      <xdr:col>82</xdr:col>
      <xdr:colOff>196850</xdr:colOff>
      <xdr:row>20</xdr:row>
      <xdr:rowOff>140716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69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40132</xdr:rowOff>
    </xdr:from>
    <xdr:to>
      <xdr:col>82</xdr:col>
      <xdr:colOff>107950</xdr:colOff>
      <xdr:row>16</xdr:row>
      <xdr:rowOff>62992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78333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167149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1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40132</xdr:rowOff>
    </xdr:from>
    <xdr:to>
      <xdr:col>78</xdr:col>
      <xdr:colOff>69850</xdr:colOff>
      <xdr:row>16</xdr:row>
      <xdr:rowOff>127000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78333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55135</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69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127000</xdr:rowOff>
    </xdr:from>
    <xdr:to>
      <xdr:col>73</xdr:col>
      <xdr:colOff>180975</xdr:colOff>
      <xdr:row>17</xdr:row>
      <xdr:rowOff>28702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87020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144780</xdr:rowOff>
    </xdr:from>
    <xdr:to>
      <xdr:col>74</xdr:col>
      <xdr:colOff>31750</xdr:colOff>
      <xdr:row>17</xdr:row>
      <xdr:rowOff>74930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59707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113284</xdr:rowOff>
    </xdr:from>
    <xdr:to>
      <xdr:col>69</xdr:col>
      <xdr:colOff>92075</xdr:colOff>
      <xdr:row>17</xdr:row>
      <xdr:rowOff>28702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85648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55626</xdr:rowOff>
    </xdr:from>
    <xdr:to>
      <xdr:col>69</xdr:col>
      <xdr:colOff>142875</xdr:colOff>
      <xdr:row>17</xdr:row>
      <xdr:rowOff>157226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142003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132859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xdr:rowOff>
    </xdr:from>
    <xdr:to>
      <xdr:col>82</xdr:col>
      <xdr:colOff>158750</xdr:colOff>
      <xdr:row>16</xdr:row>
      <xdr:rowOff>113792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7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28719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6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160782</xdr:rowOff>
    </xdr:from>
    <xdr:to>
      <xdr:col>78</xdr:col>
      <xdr:colOff>120650</xdr:colOff>
      <xdr:row>16</xdr:row>
      <xdr:rowOff>90932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101109</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501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76200</xdr:rowOff>
    </xdr:from>
    <xdr:to>
      <xdr:col>74</xdr:col>
      <xdr:colOff>31750</xdr:colOff>
      <xdr:row>17</xdr:row>
      <xdr:rowOff>6350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16527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149352</xdr:rowOff>
    </xdr:from>
    <xdr:to>
      <xdr:col>69</xdr:col>
      <xdr:colOff>142875</xdr:colOff>
      <xdr:row>17</xdr:row>
      <xdr:rowOff>79502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89679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66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62484</xdr:rowOff>
    </xdr:from>
    <xdr:to>
      <xdr:col>65</xdr:col>
      <xdr:colOff>53975</xdr:colOff>
      <xdr:row>16</xdr:row>
      <xdr:rowOff>164084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2811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扶助費にかかる経常収支比率は、類似団体平均値並みとなっている。</a:t>
          </a:r>
          <a:endParaRPr lang="ja-JP" altLang="ja-JP" sz="1400">
            <a:effectLst/>
          </a:endParaRPr>
        </a:p>
        <a:p>
          <a:r>
            <a:rPr kumimoji="1" lang="ja-JP" altLang="ja-JP" sz="1100">
              <a:solidFill>
                <a:schemeClr val="dk1"/>
              </a:solidFill>
              <a:effectLst/>
              <a:latin typeface="+mn-lt"/>
              <a:ea typeface="+mn-ea"/>
              <a:cs typeface="+mn-cs"/>
            </a:rPr>
            <a:t>　今後も少子高齢化が進む中、社会保障関連経費の増加が見込まれることから、福祉・医療サービス等を低下させることなく各種助成の適正化を図り、上昇傾向に歯止めをかけるよう努める。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20865</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424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159657</xdr:rowOff>
    </xdr:from>
    <xdr:to>
      <xdr:col>24</xdr:col>
      <xdr:colOff>25400</xdr:colOff>
      <xdr:row>55</xdr:row>
      <xdr:rowOff>37193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4179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2920</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261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159657</xdr:rowOff>
    </xdr:from>
    <xdr:to>
      <xdr:col>19</xdr:col>
      <xdr:colOff>187325</xdr:colOff>
      <xdr:row>55</xdr:row>
      <xdr:rowOff>37193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4179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56442</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143328</xdr:rowOff>
    </xdr:from>
    <xdr:to>
      <xdr:col>15</xdr:col>
      <xdr:colOff>98425</xdr:colOff>
      <xdr:row>55</xdr:row>
      <xdr:rowOff>37193</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4016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143328</xdr:rowOff>
    </xdr:from>
    <xdr:to>
      <xdr:col>11</xdr:col>
      <xdr:colOff>9525</xdr:colOff>
      <xdr:row>54</xdr:row>
      <xdr:rowOff>159657</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4016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35378</xdr:rowOff>
    </xdr:from>
    <xdr:to>
      <xdr:col>11</xdr:col>
      <xdr:colOff>60325</xdr:colOff>
      <xdr:row>55</xdr:row>
      <xdr:rowOff>136978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121755</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129920</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38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108857</xdr:rowOff>
    </xdr:from>
    <xdr:to>
      <xdr:col>20</xdr:col>
      <xdr:colOff>38100</xdr:colOff>
      <xdr:row>55</xdr:row>
      <xdr:rowOff>39007</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49184</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157843</xdr:rowOff>
    </xdr:from>
    <xdr:to>
      <xdr:col>15</xdr:col>
      <xdr:colOff>149225</xdr:colOff>
      <xdr:row>55</xdr:row>
      <xdr:rowOff>87993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98170</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92528</xdr:rowOff>
    </xdr:from>
    <xdr:to>
      <xdr:col>11</xdr:col>
      <xdr:colOff>60325</xdr:colOff>
      <xdr:row>55</xdr:row>
      <xdr:rowOff>22678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32855</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108857</xdr:rowOff>
    </xdr:from>
    <xdr:to>
      <xdr:col>6</xdr:col>
      <xdr:colOff>171450</xdr:colOff>
      <xdr:row>55</xdr:row>
      <xdr:rowOff>39007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49184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その他にかかる経常収支比率は、類似団体平均値を下回って推移しているが、公共施設の老朽化が進み改修費等が嵩む時期もあり、今後も維持補修費の平準化を図っていく。</a:t>
          </a:r>
          <a:endParaRPr lang="ja-JP" altLang="ja-JP" sz="1400">
            <a:effectLst/>
          </a:endParaRPr>
        </a:p>
        <a:p>
          <a:r>
            <a:rPr kumimoji="1" lang="ja-JP" altLang="ja-JP" sz="1100">
              <a:solidFill>
                <a:schemeClr val="dk1"/>
              </a:solidFill>
              <a:effectLst/>
              <a:latin typeface="+mn-lt"/>
              <a:ea typeface="+mn-ea"/>
              <a:cs typeface="+mn-cs"/>
            </a:rPr>
            <a:t>　また、国民健康保険においても保険料の適正化を図り、安定した事業運営を行い、繰出金等一般会計の負担を減らしていくよう努める。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29845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100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1922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6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29845</xdr:rowOff>
    </xdr:from>
    <xdr:to>
      <xdr:col>82</xdr:col>
      <xdr:colOff>196850</xdr:colOff>
      <xdr:row>61</xdr:row>
      <xdr:rowOff>29845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8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46990</xdr:rowOff>
    </xdr:from>
    <xdr:to>
      <xdr:col>82</xdr:col>
      <xdr:colOff>107950</xdr:colOff>
      <xdr:row>56</xdr:row>
      <xdr:rowOff>69850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964819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25417</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798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53340</xdr:rowOff>
    </xdr:from>
    <xdr:to>
      <xdr:col>82</xdr:col>
      <xdr:colOff>158750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69850</xdr:rowOff>
    </xdr:from>
    <xdr:to>
      <xdr:col>78</xdr:col>
      <xdr:colOff>69850</xdr:colOff>
      <xdr:row>56</xdr:row>
      <xdr:rowOff>109855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96710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36195</xdr:rowOff>
    </xdr:from>
    <xdr:to>
      <xdr:col>78</xdr:col>
      <xdr:colOff>120650</xdr:colOff>
      <xdr:row>57</xdr:row>
      <xdr:rowOff>137795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122572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895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109855</xdr:rowOff>
    </xdr:from>
    <xdr:to>
      <xdr:col>73</xdr:col>
      <xdr:colOff>180975</xdr:colOff>
      <xdr:row>57</xdr:row>
      <xdr:rowOff>6985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971105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93345</xdr:rowOff>
    </xdr:from>
    <xdr:to>
      <xdr:col>74</xdr:col>
      <xdr:colOff>31750</xdr:colOff>
      <xdr:row>58</xdr:row>
      <xdr:rowOff>23495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8272</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xdr:rowOff>
    </xdr:from>
    <xdr:to>
      <xdr:col>69</xdr:col>
      <xdr:colOff>92075</xdr:colOff>
      <xdr:row>57</xdr:row>
      <xdr:rowOff>121285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977963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87630</xdr:rowOff>
    </xdr:from>
    <xdr:to>
      <xdr:col>69</xdr:col>
      <xdr:colOff>142875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25417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167640</xdr:rowOff>
    </xdr:from>
    <xdr:to>
      <xdr:col>82</xdr:col>
      <xdr:colOff>158750</xdr:colOff>
      <xdr:row>56</xdr:row>
      <xdr:rowOff>97790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59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12717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44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19050</xdr:rowOff>
    </xdr:from>
    <xdr:to>
      <xdr:col>78</xdr:col>
      <xdr:colOff>120650</xdr:colOff>
      <xdr:row>56</xdr:row>
      <xdr:rowOff>120650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130827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59055</xdr:rowOff>
    </xdr:from>
    <xdr:to>
      <xdr:col>74</xdr:col>
      <xdr:colOff>31750</xdr:colOff>
      <xdr:row>56</xdr:row>
      <xdr:rowOff>160655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66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170832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429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127635</xdr:rowOff>
    </xdr:from>
    <xdr:to>
      <xdr:col>69</xdr:col>
      <xdr:colOff>142875</xdr:colOff>
      <xdr:row>57</xdr:row>
      <xdr:rowOff>57785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72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67962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497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70485</xdr:rowOff>
    </xdr:from>
    <xdr:to>
      <xdr:col>65</xdr:col>
      <xdr:colOff>53975</xdr:colOff>
      <xdr:row>58</xdr:row>
      <xdr:rowOff>635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84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10812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12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行政改革による補助金の見直しにより、類似団体平均値を下回って推移している。</a:t>
          </a:r>
          <a:endParaRPr lang="ja-JP" altLang="ja-JP" sz="1400">
            <a:effectLst/>
          </a:endParaRPr>
        </a:p>
        <a:p>
          <a:r>
            <a:rPr kumimoji="1" lang="ja-JP" altLang="ja-JP" sz="1100">
              <a:solidFill>
                <a:schemeClr val="dk1"/>
              </a:solidFill>
              <a:effectLst/>
              <a:latin typeface="+mn-lt"/>
              <a:ea typeface="+mn-ea"/>
              <a:cs typeface="+mn-cs"/>
            </a:rPr>
            <a:t>　本町の基幹産業である農業にかかる補助金等が大部分を占めているが、今後さらに適正な補助金の見直しを進めていく。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149860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78576"/>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120142</xdr:rowOff>
    </xdr:from>
    <xdr:to>
      <xdr:col>82</xdr:col>
      <xdr:colOff>107950</xdr:colOff>
      <xdr:row>35</xdr:row>
      <xdr:rowOff>156718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12089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120142</xdr:rowOff>
    </xdr:from>
    <xdr:to>
      <xdr:col>78</xdr:col>
      <xdr:colOff>69850</xdr:colOff>
      <xdr:row>36</xdr:row>
      <xdr:rowOff>3556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61208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xdr:rowOff>
    </xdr:from>
    <xdr:to>
      <xdr:col>73</xdr:col>
      <xdr:colOff>180975</xdr:colOff>
      <xdr:row>36</xdr:row>
      <xdr:rowOff>8128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61757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147574</xdr:rowOff>
    </xdr:from>
    <xdr:to>
      <xdr:col>69</xdr:col>
      <xdr:colOff>92075</xdr:colOff>
      <xdr:row>36</xdr:row>
      <xdr:rowOff>8128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1483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105918</xdr:rowOff>
    </xdr:from>
    <xdr:to>
      <xdr:col>82</xdr:col>
      <xdr:colOff>158750</xdr:colOff>
      <xdr:row>36</xdr:row>
      <xdr:rowOff>36068</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122445</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595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69342</xdr:rowOff>
    </xdr:from>
    <xdr:to>
      <xdr:col>78</xdr:col>
      <xdr:colOff>120650</xdr:colOff>
      <xdr:row>35</xdr:row>
      <xdr:rowOff>170942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9669</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5838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124206</xdr:rowOff>
    </xdr:from>
    <xdr:to>
      <xdr:col>74</xdr:col>
      <xdr:colOff>31750</xdr:colOff>
      <xdr:row>36</xdr:row>
      <xdr:rowOff>54356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64533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128778</xdr:rowOff>
    </xdr:from>
    <xdr:to>
      <xdr:col>69</xdr:col>
      <xdr:colOff>142875</xdr:colOff>
      <xdr:row>36</xdr:row>
      <xdr:rowOff>58928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69105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96774</xdr:rowOff>
    </xdr:from>
    <xdr:to>
      <xdr:col>65</xdr:col>
      <xdr:colOff>53975</xdr:colOff>
      <xdr:row>36</xdr:row>
      <xdr:rowOff>26924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37101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過去の大型事業の償還終了により令和元年以降類似団体平均を下回っていたが、新たに国営農地再編事業等の償還が始まり令和４年度は類似団体平均値を若干上回っている。</a:t>
          </a:r>
          <a:endParaRPr lang="ja-JP" altLang="ja-JP" sz="1400">
            <a:effectLst/>
          </a:endParaRPr>
        </a:p>
        <a:p>
          <a:r>
            <a:rPr kumimoji="1" lang="ja-JP" altLang="ja-JP" sz="1100">
              <a:solidFill>
                <a:schemeClr val="dk1"/>
              </a:solidFill>
              <a:effectLst/>
              <a:latin typeface="+mn-lt"/>
              <a:ea typeface="+mn-ea"/>
              <a:cs typeface="+mn-cs"/>
            </a:rPr>
            <a:t>　今後も普通建設事業の抑制を図りながら、借り入れが必要な場合についても交付税措置のある有利な起債を発行するなど、より一層公債費の適正化を図っていく。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35561</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46660"/>
          <a:ext cx="0" cy="1276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7638</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9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35561</xdr:rowOff>
    </xdr:from>
    <xdr:to>
      <xdr:col>24</xdr:col>
      <xdr:colOff>114300</xdr:colOff>
      <xdr:row>81</xdr:row>
      <xdr:rowOff>35561</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2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20320</xdr:rowOff>
    </xdr:from>
    <xdr:to>
      <xdr:col>24</xdr:col>
      <xdr:colOff>25400</xdr:colOff>
      <xdr:row>77</xdr:row>
      <xdr:rowOff>5080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050520"/>
          <a:ext cx="8382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20320</xdr:rowOff>
    </xdr:from>
    <xdr:to>
      <xdr:col>19</xdr:col>
      <xdr:colOff>187325</xdr:colOff>
      <xdr:row>76</xdr:row>
      <xdr:rowOff>46989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0505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80011</xdr:rowOff>
    </xdr:from>
    <xdr:to>
      <xdr:col>20</xdr:col>
      <xdr:colOff>38100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166388</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196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46989</xdr:rowOff>
    </xdr:from>
    <xdr:to>
      <xdr:col>15</xdr:col>
      <xdr:colOff>98425</xdr:colOff>
      <xdr:row>76</xdr:row>
      <xdr:rowOff>77470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0771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77470</xdr:rowOff>
    </xdr:from>
    <xdr:to>
      <xdr:col>11</xdr:col>
      <xdr:colOff>9525</xdr:colOff>
      <xdr:row>77</xdr:row>
      <xdr:rowOff>134620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10767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33038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110489</xdr:rowOff>
    </xdr:from>
    <xdr:to>
      <xdr:col>6</xdr:col>
      <xdr:colOff>171450</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50817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125730</xdr:rowOff>
    </xdr:from>
    <xdr:to>
      <xdr:col>24</xdr:col>
      <xdr:colOff>76200</xdr:colOff>
      <xdr:row>77</xdr:row>
      <xdr:rowOff>55880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97807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140970</xdr:rowOff>
    </xdr:from>
    <xdr:to>
      <xdr:col>20</xdr:col>
      <xdr:colOff>38100</xdr:colOff>
      <xdr:row>76</xdr:row>
      <xdr:rowOff>71120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81297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76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167639</xdr:rowOff>
    </xdr:from>
    <xdr:to>
      <xdr:col>15</xdr:col>
      <xdr:colOff>149225</xdr:colOff>
      <xdr:row>76</xdr:row>
      <xdr:rowOff>97789</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107967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26670</xdr:rowOff>
    </xdr:from>
    <xdr:to>
      <xdr:col>11</xdr:col>
      <xdr:colOff>60325</xdr:colOff>
      <xdr:row>76</xdr:row>
      <xdr:rowOff>128270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138447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83820</xdr:rowOff>
    </xdr:from>
    <xdr:to>
      <xdr:col>6</xdr:col>
      <xdr:colOff>171450</xdr:colOff>
      <xdr:row>78</xdr:row>
      <xdr:rowOff>13970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170197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37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公債費以外の経常収支比率は類似団体を下回っている。</a:t>
          </a:r>
          <a:endParaRPr lang="ja-JP" altLang="ja-JP" sz="1400">
            <a:effectLst/>
          </a:endParaRPr>
        </a:p>
        <a:p>
          <a:r>
            <a:rPr kumimoji="1" lang="ja-JP" altLang="ja-JP" sz="1100">
              <a:solidFill>
                <a:schemeClr val="dk1"/>
              </a:solidFill>
              <a:effectLst/>
              <a:latin typeface="+mn-lt"/>
              <a:ea typeface="+mn-ea"/>
              <a:cs typeface="+mn-cs"/>
            </a:rPr>
            <a:t>　新規採用の抑制等、計画的に職員数の削減を図っているが、職員の平均年齢が上がる中、再任用職員も含めたより適正な人員管理を進めていくことが必要がある。</a:t>
          </a:r>
          <a:endParaRPr lang="ja-JP" altLang="ja-JP" sz="1400">
            <a:effectLst/>
          </a:endParaRPr>
        </a:p>
        <a:p>
          <a:r>
            <a:rPr kumimoji="1" lang="ja-JP" altLang="ja-JP" sz="1100">
              <a:solidFill>
                <a:schemeClr val="dk1"/>
              </a:solidFill>
              <a:effectLst/>
              <a:latin typeface="+mn-lt"/>
              <a:ea typeface="+mn-ea"/>
              <a:cs typeface="+mn-cs"/>
            </a:rPr>
            <a:t>　また、今後は公共施設や道路橋梁関係の維持補修費や社会保障関連の経費の増加も予想されることから、より徹底した事務事業の見直しによる経費削減を図っていく。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67333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50800</xdr:rowOff>
    </xdr:from>
    <xdr:to>
      <xdr:col>82</xdr:col>
      <xdr:colOff>107950</xdr:colOff>
      <xdr:row>76</xdr:row>
      <xdr:rowOff>111761</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5671800" y="13081000"/>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10177</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38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50800</xdr:rowOff>
    </xdr:from>
    <xdr:to>
      <xdr:col>78</xdr:col>
      <xdr:colOff>69850</xdr:colOff>
      <xdr:row>77</xdr:row>
      <xdr:rowOff>134620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4782800" y="13081000"/>
          <a:ext cx="889000" cy="25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106680</xdr:rowOff>
    </xdr:from>
    <xdr:to>
      <xdr:col>78</xdr:col>
      <xdr:colOff>120650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21607</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39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134620</xdr:rowOff>
    </xdr:from>
    <xdr:to>
      <xdr:col>73</xdr:col>
      <xdr:colOff>180975</xdr:colOff>
      <xdr:row>78</xdr:row>
      <xdr:rowOff>8889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3893800" y="133362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87630</xdr:rowOff>
    </xdr:from>
    <xdr:to>
      <xdr:col>74</xdr:col>
      <xdr:colOff>31750</xdr:colOff>
      <xdr:row>79</xdr:row>
      <xdr:rowOff>17780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2557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73661</xdr:rowOff>
    </xdr:from>
    <xdr:to>
      <xdr:col>69</xdr:col>
      <xdr:colOff>92075</xdr:colOff>
      <xdr:row>78</xdr:row>
      <xdr:rowOff>8889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004800" y="13275311"/>
          <a:ext cx="8890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44466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29227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60961</xdr:rowOff>
    </xdr:from>
    <xdr:to>
      <xdr:col>82</xdr:col>
      <xdr:colOff>158750</xdr:colOff>
      <xdr:row>76</xdr:row>
      <xdr:rowOff>162561</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77487</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0</xdr:rowOff>
    </xdr:from>
    <xdr:to>
      <xdr:col>78</xdr:col>
      <xdr:colOff>120650</xdr:colOff>
      <xdr:row>76</xdr:row>
      <xdr:rowOff>101600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111777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27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83820</xdr:rowOff>
    </xdr:from>
    <xdr:to>
      <xdr:col>74</xdr:col>
      <xdr:colOff>31750</xdr:colOff>
      <xdr:row>78</xdr:row>
      <xdr:rowOff>13970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24147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05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129539</xdr:rowOff>
    </xdr:from>
    <xdr:to>
      <xdr:col>69</xdr:col>
      <xdr:colOff>142875</xdr:colOff>
      <xdr:row>78</xdr:row>
      <xdr:rowOff>59689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69866</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100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22861</xdr:rowOff>
    </xdr:from>
    <xdr:to>
      <xdr:col>65</xdr:col>
      <xdr:colOff>53975</xdr:colOff>
      <xdr:row>77</xdr:row>
      <xdr:rowOff>124461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134638</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299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北海道妹背牛町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20210</xdr:rowOff>
    </xdr:from>
    <xdr:to>
      <xdr:col>29</xdr:col>
      <xdr:colOff>127000</xdr:colOff>
      <xdr:row>20</xdr:row>
      <xdr:rowOff>113228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296685"/>
          <a:ext cx="0" cy="12931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85305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6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113228</xdr:rowOff>
    </xdr:from>
    <xdr:to>
      <xdr:col>30</xdr:col>
      <xdr:colOff>25400</xdr:colOff>
      <xdr:row>20</xdr:row>
      <xdr:rowOff>113228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9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106587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20210</xdr:rowOff>
    </xdr:from>
    <xdr:to>
      <xdr:col>30</xdr:col>
      <xdr:colOff>25400</xdr:colOff>
      <xdr:row>13</xdr:row>
      <xdr:rowOff>20210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296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33894</xdr:rowOff>
    </xdr:from>
    <xdr:to>
      <xdr:col>29</xdr:col>
      <xdr:colOff>127000</xdr:colOff>
      <xdr:row>19</xdr:row>
      <xdr:rowOff>38185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339069"/>
          <a:ext cx="647700" cy="4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138823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31010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122296</xdr:rowOff>
    </xdr:from>
    <xdr:to>
      <xdr:col>29</xdr:col>
      <xdr:colOff>177800</xdr:colOff>
      <xdr:row>19</xdr:row>
      <xdr:rowOff>52446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256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38185</xdr:rowOff>
    </xdr:from>
    <xdr:to>
      <xdr:col>26</xdr:col>
      <xdr:colOff>50800</xdr:colOff>
      <xdr:row>19</xdr:row>
      <xdr:rowOff>72075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343360"/>
          <a:ext cx="698500" cy="33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145096</xdr:rowOff>
    </xdr:from>
    <xdr:to>
      <xdr:col>26</xdr:col>
      <xdr:colOff>101600</xdr:colOff>
      <xdr:row>19</xdr:row>
      <xdr:rowOff>75246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278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85423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47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72075</xdr:rowOff>
    </xdr:from>
    <xdr:to>
      <xdr:col>22</xdr:col>
      <xdr:colOff>114300</xdr:colOff>
      <xdr:row>19</xdr:row>
      <xdr:rowOff>104836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377250"/>
          <a:ext cx="698500" cy="32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162104</xdr:rowOff>
    </xdr:from>
    <xdr:to>
      <xdr:col>22</xdr:col>
      <xdr:colOff>165100</xdr:colOff>
      <xdr:row>19</xdr:row>
      <xdr:rowOff>92254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295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102431</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064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104836</xdr:rowOff>
    </xdr:from>
    <xdr:to>
      <xdr:col>18</xdr:col>
      <xdr:colOff>177800</xdr:colOff>
      <xdr:row>19</xdr:row>
      <xdr:rowOff>122925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410011"/>
          <a:ext cx="698500" cy="18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3584</xdr:rowOff>
    </xdr:from>
    <xdr:to>
      <xdr:col>19</xdr:col>
      <xdr:colOff>38100</xdr:colOff>
      <xdr:row>19</xdr:row>
      <xdr:rowOff>105184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3087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115361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077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25637</xdr:rowOff>
    </xdr:from>
    <xdr:to>
      <xdr:col>15</xdr:col>
      <xdr:colOff>101600</xdr:colOff>
      <xdr:row>19</xdr:row>
      <xdr:rowOff>127237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30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137414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09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154544</xdr:rowOff>
    </xdr:from>
    <xdr:to>
      <xdr:col>29</xdr:col>
      <xdr:colOff>177800</xdr:colOff>
      <xdr:row>19</xdr:row>
      <xdr:rowOff>84694</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288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126621</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260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158835</xdr:rowOff>
    </xdr:from>
    <xdr:to>
      <xdr:col>26</xdr:col>
      <xdr:colOff>101600</xdr:colOff>
      <xdr:row>19</xdr:row>
      <xdr:rowOff>88985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292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73762</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378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21275</xdr:rowOff>
    </xdr:from>
    <xdr:to>
      <xdr:col>22</xdr:col>
      <xdr:colOff>165100</xdr:colOff>
      <xdr:row>19</xdr:row>
      <xdr:rowOff>122875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326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107652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41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54036</xdr:rowOff>
    </xdr:from>
    <xdr:to>
      <xdr:col>19</xdr:col>
      <xdr:colOff>38100</xdr:colOff>
      <xdr:row>19</xdr:row>
      <xdr:rowOff>155636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359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140413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44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72125</xdr:rowOff>
    </xdr:from>
    <xdr:to>
      <xdr:col>15</xdr:col>
      <xdr:colOff>101600</xdr:colOff>
      <xdr:row>20</xdr:row>
      <xdr:rowOff>2275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377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158502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46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154779</xdr:rowOff>
    </xdr:from>
    <xdr:to>
      <xdr:col>29</xdr:col>
      <xdr:colOff>127000</xdr:colOff>
      <xdr:row>38</xdr:row>
      <xdr:rowOff>116150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422229"/>
          <a:ext cx="0" cy="11615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88227</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5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116150</xdr:rowOff>
    </xdr:from>
    <xdr:to>
      <xdr:col>30</xdr:col>
      <xdr:colOff>25400</xdr:colOff>
      <xdr:row>38</xdr:row>
      <xdr:rowOff>116150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583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241156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616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154779</xdr:rowOff>
    </xdr:from>
    <xdr:to>
      <xdr:col>30</xdr:col>
      <xdr:colOff>25400</xdr:colOff>
      <xdr:row>34</xdr:row>
      <xdr:rowOff>154779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42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164641</xdr:rowOff>
    </xdr:from>
    <xdr:to>
      <xdr:col>29</xdr:col>
      <xdr:colOff>127000</xdr:colOff>
      <xdr:row>37</xdr:row>
      <xdr:rowOff>183213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7289341"/>
          <a:ext cx="647700" cy="18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60476</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7013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43949</xdr:rowOff>
    </xdr:from>
    <xdr:to>
      <xdr:col>29</xdr:col>
      <xdr:colOff>177800</xdr:colOff>
      <xdr:row>37</xdr:row>
      <xdr:rowOff>145549</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7168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183213</xdr:rowOff>
    </xdr:from>
    <xdr:to>
      <xdr:col>26</xdr:col>
      <xdr:colOff>50800</xdr:colOff>
      <xdr:row>37</xdr:row>
      <xdr:rowOff>199091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7307913"/>
          <a:ext cx="698500" cy="15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66544</xdr:rowOff>
    </xdr:from>
    <xdr:to>
      <xdr:col>26</xdr:col>
      <xdr:colOff>101600</xdr:colOff>
      <xdr:row>37</xdr:row>
      <xdr:rowOff>168144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7191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6871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96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199091</xdr:rowOff>
    </xdr:from>
    <xdr:to>
      <xdr:col>22</xdr:col>
      <xdr:colOff>114300</xdr:colOff>
      <xdr:row>37</xdr:row>
      <xdr:rowOff>210059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7323791"/>
          <a:ext cx="698500" cy="109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88613</xdr:rowOff>
    </xdr:from>
    <xdr:to>
      <xdr:col>22</xdr:col>
      <xdr:colOff>165100</xdr:colOff>
      <xdr:row>37</xdr:row>
      <xdr:rowOff>190213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72133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28940</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982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148296</xdr:rowOff>
    </xdr:from>
    <xdr:to>
      <xdr:col>18</xdr:col>
      <xdr:colOff>177800</xdr:colOff>
      <xdr:row>37</xdr:row>
      <xdr:rowOff>210059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7272996"/>
          <a:ext cx="698500" cy="61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99956</xdr:rowOff>
    </xdr:from>
    <xdr:to>
      <xdr:col>19</xdr:col>
      <xdr:colOff>38100</xdr:colOff>
      <xdr:row>37</xdr:row>
      <xdr:rowOff>201556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7224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40283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993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108611</xdr:rowOff>
    </xdr:from>
    <xdr:to>
      <xdr:col>15</xdr:col>
      <xdr:colOff>101600</xdr:colOff>
      <xdr:row>37</xdr:row>
      <xdr:rowOff>210211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7233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194988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7319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113841</xdr:rowOff>
    </xdr:from>
    <xdr:to>
      <xdr:col>29</xdr:col>
      <xdr:colOff>177800</xdr:colOff>
      <xdr:row>37</xdr:row>
      <xdr:rowOff>215441</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7238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85918</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7210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132413</xdr:rowOff>
    </xdr:from>
    <xdr:to>
      <xdr:col>26</xdr:col>
      <xdr:colOff>101600</xdr:colOff>
      <xdr:row>37</xdr:row>
      <xdr:rowOff>234013</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7257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218790</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7343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148291</xdr:rowOff>
    </xdr:from>
    <xdr:to>
      <xdr:col>22</xdr:col>
      <xdr:colOff>165100</xdr:colOff>
      <xdr:row>37</xdr:row>
      <xdr:rowOff>249891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7272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234668</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735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159259</xdr:rowOff>
    </xdr:from>
    <xdr:to>
      <xdr:col>19</xdr:col>
      <xdr:colOff>38100</xdr:colOff>
      <xdr:row>37</xdr:row>
      <xdr:rowOff>260859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7283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245636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7370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97496</xdr:rowOff>
    </xdr:from>
    <xdr:to>
      <xdr:col>15</xdr:col>
      <xdr:colOff>101600</xdr:colOff>
      <xdr:row>37</xdr:row>
      <xdr:rowOff>199096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7222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37823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991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北海道妹背牛町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2,691
2,659
48.64
4,067,432
4,008,808
58,624
2,161,731
3,874,314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129078</xdr:rowOff>
    </xdr:from>
    <xdr:to>
      <xdr:col>24</xdr:col>
      <xdr:colOff>62865</xdr:colOff>
      <xdr:row>38</xdr:row>
      <xdr:rowOff>1070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44028"/>
          <a:ext cx="1270" cy="107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4897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1070</xdr:rowOff>
    </xdr:from>
    <xdr:to>
      <xdr:col>24</xdr:col>
      <xdr:colOff>152400</xdr:colOff>
      <xdr:row>38</xdr:row>
      <xdr:rowOff>1070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75755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1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129078</xdr:rowOff>
    </xdr:from>
    <xdr:to>
      <xdr:col>24</xdr:col>
      <xdr:colOff>152400</xdr:colOff>
      <xdr:row>31</xdr:row>
      <xdr:rowOff>129078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95350</xdr:rowOff>
    </xdr:from>
    <xdr:to>
      <xdr:col>24</xdr:col>
      <xdr:colOff>63500</xdr:colOff>
      <xdr:row>36</xdr:row>
      <xdr:rowOff>106868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267550"/>
          <a:ext cx="838200" cy="1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29602</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01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51175</xdr:rowOff>
    </xdr:from>
    <xdr:to>
      <xdr:col>24</xdr:col>
      <xdr:colOff>114300</xdr:colOff>
      <xdr:row>36</xdr:row>
      <xdr:rowOff>152775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106868</xdr:rowOff>
    </xdr:from>
    <xdr:to>
      <xdr:col>19</xdr:col>
      <xdr:colOff>177800</xdr:colOff>
      <xdr:row>36</xdr:row>
      <xdr:rowOff>138250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279068"/>
          <a:ext cx="889000" cy="3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67206</xdr:rowOff>
    </xdr:from>
    <xdr:to>
      <xdr:col>20</xdr:col>
      <xdr:colOff>38100</xdr:colOff>
      <xdr:row>36</xdr:row>
      <xdr:rowOff>168806</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159933</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3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138250</xdr:rowOff>
    </xdr:from>
    <xdr:to>
      <xdr:col>15</xdr:col>
      <xdr:colOff>50800</xdr:colOff>
      <xdr:row>37</xdr:row>
      <xdr:rowOff>20249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10450"/>
          <a:ext cx="889000" cy="5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81093</xdr:rowOff>
    </xdr:from>
    <xdr:to>
      <xdr:col>15</xdr:col>
      <xdr:colOff>101600</xdr:colOff>
      <xdr:row>37</xdr:row>
      <xdr:rowOff>11243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27770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20249</xdr:rowOff>
    </xdr:from>
    <xdr:to>
      <xdr:col>10</xdr:col>
      <xdr:colOff>114300</xdr:colOff>
      <xdr:row>37</xdr:row>
      <xdr:rowOff>35051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63899"/>
          <a:ext cx="889000" cy="1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130722</xdr:rowOff>
    </xdr:from>
    <xdr:to>
      <xdr:col>10</xdr:col>
      <xdr:colOff>165100</xdr:colOff>
      <xdr:row>37</xdr:row>
      <xdr:rowOff>60872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77399</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144714</xdr:rowOff>
    </xdr:from>
    <xdr:to>
      <xdr:col>6</xdr:col>
      <xdr:colOff>38100</xdr:colOff>
      <xdr:row>37</xdr:row>
      <xdr:rowOff>74864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91391</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44550</xdr:rowOff>
    </xdr:from>
    <xdr:to>
      <xdr:col>24</xdr:col>
      <xdr:colOff>114300</xdr:colOff>
      <xdr:row>36</xdr:row>
      <xdr:rowOff>146150</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67427</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068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56068</xdr:rowOff>
    </xdr:from>
    <xdr:to>
      <xdr:col>20</xdr:col>
      <xdr:colOff>38100</xdr:colOff>
      <xdr:row>36</xdr:row>
      <xdr:rowOff>157668</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2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2745</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003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87450</xdr:rowOff>
    </xdr:from>
    <xdr:to>
      <xdr:col>15</xdr:col>
      <xdr:colOff>101600</xdr:colOff>
      <xdr:row>37</xdr:row>
      <xdr:rowOff>17600</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5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8727</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35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140899</xdr:rowOff>
    </xdr:from>
    <xdr:to>
      <xdr:col>10</xdr:col>
      <xdr:colOff>165100</xdr:colOff>
      <xdr:row>37</xdr:row>
      <xdr:rowOff>71049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1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62176</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405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155701</xdr:rowOff>
    </xdr:from>
    <xdr:to>
      <xdr:col>6</xdr:col>
      <xdr:colOff>38100</xdr:colOff>
      <xdr:row>37</xdr:row>
      <xdr:rowOff>85851</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2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76978</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420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47610</xdr:rowOff>
    </xdr:from>
    <xdr:to>
      <xdr:col>24</xdr:col>
      <xdr:colOff>62865</xdr:colOff>
      <xdr:row>59</xdr:row>
      <xdr:rowOff>1943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91560"/>
          <a:ext cx="1270" cy="1325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1943</xdr:rowOff>
    </xdr:from>
    <xdr:to>
      <xdr:col>24</xdr:col>
      <xdr:colOff>152400</xdr:colOff>
      <xdr:row>59</xdr:row>
      <xdr:rowOff>1943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1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165737</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667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47610</xdr:rowOff>
    </xdr:from>
    <xdr:to>
      <xdr:col>24</xdr:col>
      <xdr:colOff>152400</xdr:colOff>
      <xdr:row>51</xdr:row>
      <xdr:rowOff>47610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9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62812</xdr:rowOff>
    </xdr:from>
    <xdr:to>
      <xdr:col>24</xdr:col>
      <xdr:colOff>63500</xdr:colOff>
      <xdr:row>58</xdr:row>
      <xdr:rowOff>75592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10006912"/>
          <a:ext cx="838200" cy="1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130117</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31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107240</xdr:rowOff>
    </xdr:from>
    <xdr:to>
      <xdr:col>24</xdr:col>
      <xdr:colOff>114300</xdr:colOff>
      <xdr:row>58</xdr:row>
      <xdr:rowOff>37390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7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75592</xdr:rowOff>
    </xdr:from>
    <xdr:to>
      <xdr:col>19</xdr:col>
      <xdr:colOff>177800</xdr:colOff>
      <xdr:row>58</xdr:row>
      <xdr:rowOff>108490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10019692"/>
          <a:ext cx="889000" cy="3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136166</xdr:rowOff>
    </xdr:from>
    <xdr:to>
      <xdr:col>20</xdr:col>
      <xdr:colOff>38100</xdr:colOff>
      <xdr:row>58</xdr:row>
      <xdr:rowOff>66316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82843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68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93026</xdr:rowOff>
    </xdr:from>
    <xdr:to>
      <xdr:col>15</xdr:col>
      <xdr:colOff>50800</xdr:colOff>
      <xdr:row>58</xdr:row>
      <xdr:rowOff>108490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10037126"/>
          <a:ext cx="889000" cy="1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147348</xdr:rowOff>
    </xdr:from>
    <xdr:to>
      <xdr:col>15</xdr:col>
      <xdr:colOff>101600</xdr:colOff>
      <xdr:row>58</xdr:row>
      <xdr:rowOff>77498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1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94025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69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81992</xdr:rowOff>
    </xdr:from>
    <xdr:to>
      <xdr:col>10</xdr:col>
      <xdr:colOff>114300</xdr:colOff>
      <xdr:row>58</xdr:row>
      <xdr:rowOff>93026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10026092"/>
          <a:ext cx="889000" cy="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152057</xdr:rowOff>
    </xdr:from>
    <xdr:to>
      <xdr:col>10</xdr:col>
      <xdr:colOff>165100</xdr:colOff>
      <xdr:row>58</xdr:row>
      <xdr:rowOff>82207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2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98734</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699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156969</xdr:rowOff>
    </xdr:from>
    <xdr:to>
      <xdr:col>6</xdr:col>
      <xdr:colOff>38100</xdr:colOff>
      <xdr:row>58</xdr:row>
      <xdr:rowOff>87119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103646</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704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12012</xdr:rowOff>
    </xdr:from>
    <xdr:to>
      <xdr:col>24</xdr:col>
      <xdr:colOff>114300</xdr:colOff>
      <xdr:row>58</xdr:row>
      <xdr:rowOff>113612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5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98389</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7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24792</xdr:rowOff>
    </xdr:from>
    <xdr:to>
      <xdr:col>20</xdr:col>
      <xdr:colOff>38100</xdr:colOff>
      <xdr:row>58</xdr:row>
      <xdr:rowOff>126392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6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117519</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10061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57690</xdr:rowOff>
    </xdr:from>
    <xdr:to>
      <xdr:col>15</xdr:col>
      <xdr:colOff>101600</xdr:colOff>
      <xdr:row>58</xdr:row>
      <xdr:rowOff>159290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1000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150417</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10094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42226</xdr:rowOff>
    </xdr:from>
    <xdr:to>
      <xdr:col>10</xdr:col>
      <xdr:colOff>165100</xdr:colOff>
      <xdr:row>58</xdr:row>
      <xdr:rowOff>143826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8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134953</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10079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31192</xdr:rowOff>
    </xdr:from>
    <xdr:to>
      <xdr:col>6</xdr:col>
      <xdr:colOff>38100</xdr:colOff>
      <xdr:row>58</xdr:row>
      <xdr:rowOff>132792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7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123919</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1006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135603</xdr:rowOff>
    </xdr:from>
    <xdr:to>
      <xdr:col>24</xdr:col>
      <xdr:colOff>62865</xdr:colOff>
      <xdr:row>78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7103"/>
          <a:ext cx="1270" cy="126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29227</xdr:rowOff>
    </xdr:from>
    <xdr:ext cx="249299"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25400</xdr:rowOff>
    </xdr:from>
    <xdr:to>
      <xdr:col>24</xdr:col>
      <xdr:colOff>152400</xdr:colOff>
      <xdr:row>78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82280</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1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135603</xdr:rowOff>
    </xdr:from>
    <xdr:to>
      <xdr:col>24</xdr:col>
      <xdr:colOff>152400</xdr:colOff>
      <xdr:row>70</xdr:row>
      <xdr:rowOff>135603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54421</xdr:rowOff>
    </xdr:from>
    <xdr:to>
      <xdr:col>24</xdr:col>
      <xdr:colOff>63500</xdr:colOff>
      <xdr:row>76</xdr:row>
      <xdr:rowOff>108547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084621"/>
          <a:ext cx="838200" cy="5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72567</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02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94140</xdr:rowOff>
    </xdr:from>
    <xdr:to>
      <xdr:col>24</xdr:col>
      <xdr:colOff>114300</xdr:colOff>
      <xdr:row>77</xdr:row>
      <xdr:rowOff>24290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95152</xdr:rowOff>
    </xdr:from>
    <xdr:to>
      <xdr:col>19</xdr:col>
      <xdr:colOff>177800</xdr:colOff>
      <xdr:row>76</xdr:row>
      <xdr:rowOff>108547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125352"/>
          <a:ext cx="889000" cy="1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108000</xdr:rowOff>
    </xdr:from>
    <xdr:to>
      <xdr:col>20</xdr:col>
      <xdr:colOff>38100</xdr:colOff>
      <xdr:row>77</xdr:row>
      <xdr:rowOff>38150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3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29277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23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95152</xdr:rowOff>
    </xdr:from>
    <xdr:to>
      <xdr:col>15</xdr:col>
      <xdr:colOff>50800</xdr:colOff>
      <xdr:row>76</xdr:row>
      <xdr:rowOff>161159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125352"/>
          <a:ext cx="889000" cy="6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130603</xdr:rowOff>
    </xdr:from>
    <xdr:to>
      <xdr:col>15</xdr:col>
      <xdr:colOff>101600</xdr:colOff>
      <xdr:row>77</xdr:row>
      <xdr:rowOff>60753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51880</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25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29561</xdr:rowOff>
    </xdr:from>
    <xdr:to>
      <xdr:col>10</xdr:col>
      <xdr:colOff>114300</xdr:colOff>
      <xdr:row>76</xdr:row>
      <xdr:rowOff>161159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059761"/>
          <a:ext cx="889000" cy="13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3781</xdr:rowOff>
    </xdr:from>
    <xdr:to>
      <xdr:col>10</xdr:col>
      <xdr:colOff>165100</xdr:colOff>
      <xdr:row>77</xdr:row>
      <xdr:rowOff>105381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0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96508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29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163058</xdr:rowOff>
    </xdr:from>
    <xdr:to>
      <xdr:col>6</xdr:col>
      <xdr:colOff>38100</xdr:colOff>
      <xdr:row>77</xdr:row>
      <xdr:rowOff>93208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9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84335</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28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3621</xdr:rowOff>
    </xdr:from>
    <xdr:to>
      <xdr:col>24</xdr:col>
      <xdr:colOff>114300</xdr:colOff>
      <xdr:row>76</xdr:row>
      <xdr:rowOff>105221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03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26498</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88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57747</xdr:rowOff>
    </xdr:from>
    <xdr:to>
      <xdr:col>20</xdr:col>
      <xdr:colOff>38100</xdr:colOff>
      <xdr:row>76</xdr:row>
      <xdr:rowOff>159347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08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4425</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286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44352</xdr:rowOff>
    </xdr:from>
    <xdr:to>
      <xdr:col>15</xdr:col>
      <xdr:colOff>101600</xdr:colOff>
      <xdr:row>76</xdr:row>
      <xdr:rowOff>145952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07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162479</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284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110359</xdr:rowOff>
    </xdr:from>
    <xdr:to>
      <xdr:col>10</xdr:col>
      <xdr:colOff>165100</xdr:colOff>
      <xdr:row>77</xdr:row>
      <xdr:rowOff>40509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14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57037</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291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150211</xdr:rowOff>
    </xdr:from>
    <xdr:to>
      <xdr:col>6</xdr:col>
      <xdr:colOff>38100</xdr:colOff>
      <xdr:row>76</xdr:row>
      <xdr:rowOff>80361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00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96887</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278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82694</xdr:rowOff>
    </xdr:from>
    <xdr:to>
      <xdr:col>24</xdr:col>
      <xdr:colOff>62865</xdr:colOff>
      <xdr:row>97</xdr:row>
      <xdr:rowOff>140105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13194"/>
          <a:ext cx="1270" cy="125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143932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140105</xdr:rowOff>
    </xdr:from>
    <xdr:to>
      <xdr:col>24</xdr:col>
      <xdr:colOff>152400</xdr:colOff>
      <xdr:row>97</xdr:row>
      <xdr:rowOff>140105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7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29371</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8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82694</xdr:rowOff>
    </xdr:from>
    <xdr:to>
      <xdr:col>24</xdr:col>
      <xdr:colOff>152400</xdr:colOff>
      <xdr:row>90</xdr:row>
      <xdr:rowOff>82694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1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96769</xdr:rowOff>
    </xdr:from>
    <xdr:to>
      <xdr:col>24</xdr:col>
      <xdr:colOff>63500</xdr:colOff>
      <xdr:row>95</xdr:row>
      <xdr:rowOff>26177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213069"/>
          <a:ext cx="838200" cy="10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3860</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91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25433</xdr:rowOff>
    </xdr:from>
    <xdr:to>
      <xdr:col>24</xdr:col>
      <xdr:colOff>114300</xdr:colOff>
      <xdr:row>95</xdr:row>
      <xdr:rowOff>127033</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96769</xdr:rowOff>
    </xdr:from>
    <xdr:to>
      <xdr:col>19</xdr:col>
      <xdr:colOff>177800</xdr:colOff>
      <xdr:row>96</xdr:row>
      <xdr:rowOff>11379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213069"/>
          <a:ext cx="889000" cy="25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133783</xdr:rowOff>
    </xdr:from>
    <xdr:to>
      <xdr:col>20</xdr:col>
      <xdr:colOff>38100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55060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34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11379</xdr:rowOff>
    </xdr:from>
    <xdr:to>
      <xdr:col>15</xdr:col>
      <xdr:colOff>50800</xdr:colOff>
      <xdr:row>96</xdr:row>
      <xdr:rowOff>56330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470579"/>
          <a:ext cx="889000" cy="4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133705</xdr:rowOff>
    </xdr:from>
    <xdr:to>
      <xdr:col>15</xdr:col>
      <xdr:colOff>101600</xdr:colOff>
      <xdr:row>96</xdr:row>
      <xdr:rowOff>63855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54982</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49814</xdr:rowOff>
    </xdr:from>
    <xdr:to>
      <xdr:col>10</xdr:col>
      <xdr:colOff>114300</xdr:colOff>
      <xdr:row>96</xdr:row>
      <xdr:rowOff>56330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509014"/>
          <a:ext cx="889000" cy="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160643</xdr:rowOff>
    </xdr:from>
    <xdr:to>
      <xdr:col>10</xdr:col>
      <xdr:colOff>165100</xdr:colOff>
      <xdr:row>96</xdr:row>
      <xdr:rowOff>90793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107320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7603</xdr:rowOff>
    </xdr:from>
    <xdr:to>
      <xdr:col>6</xdr:col>
      <xdr:colOff>38100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100330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5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146827</xdr:rowOff>
    </xdr:from>
    <xdr:to>
      <xdr:col>24</xdr:col>
      <xdr:colOff>114300</xdr:colOff>
      <xdr:row>95</xdr:row>
      <xdr:rowOff>76977</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26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169704</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11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45969</xdr:rowOff>
    </xdr:from>
    <xdr:to>
      <xdr:col>20</xdr:col>
      <xdr:colOff>38100</xdr:colOff>
      <xdr:row>94</xdr:row>
      <xdr:rowOff>147569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16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164096</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497795" y="15937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132029</xdr:rowOff>
    </xdr:from>
    <xdr:to>
      <xdr:col>15</xdr:col>
      <xdr:colOff>101600</xdr:colOff>
      <xdr:row>96</xdr:row>
      <xdr:rowOff>62179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41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78706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19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5530</xdr:rowOff>
    </xdr:from>
    <xdr:to>
      <xdr:col>10</xdr:col>
      <xdr:colOff>165100</xdr:colOff>
      <xdr:row>96</xdr:row>
      <xdr:rowOff>107130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46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98257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55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170464</xdr:rowOff>
    </xdr:from>
    <xdr:to>
      <xdr:col>6</xdr:col>
      <xdr:colOff>38100</xdr:colOff>
      <xdr:row>96</xdr:row>
      <xdr:rowOff>100614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45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117141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23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4056</xdr:rowOff>
    </xdr:from>
    <xdr:to>
      <xdr:col>54</xdr:col>
      <xdr:colOff>189865</xdr:colOff>
      <xdr:row>38</xdr:row>
      <xdr:rowOff>55600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319006"/>
          <a:ext cx="1270" cy="125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59427</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7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55600</xdr:rowOff>
    </xdr:from>
    <xdr:to>
      <xdr:col>55</xdr:col>
      <xdr:colOff>88900</xdr:colOff>
      <xdr:row>38</xdr:row>
      <xdr:rowOff>55600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122183</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9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4056</xdr:rowOff>
    </xdr:from>
    <xdr:to>
      <xdr:col>55</xdr:col>
      <xdr:colOff>88900</xdr:colOff>
      <xdr:row>31</xdr:row>
      <xdr:rowOff>4056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31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103415</xdr:rowOff>
    </xdr:from>
    <xdr:to>
      <xdr:col>55</xdr:col>
      <xdr:colOff>0</xdr:colOff>
      <xdr:row>36</xdr:row>
      <xdr:rowOff>108869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275615"/>
          <a:ext cx="838200" cy="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37634</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38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14757</xdr:rowOff>
    </xdr:from>
    <xdr:to>
      <xdr:col>55</xdr:col>
      <xdr:colOff>50800</xdr:colOff>
      <xdr:row>36</xdr:row>
      <xdr:rowOff>116357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13465</xdr:rowOff>
    </xdr:from>
    <xdr:to>
      <xdr:col>50</xdr:col>
      <xdr:colOff>114300</xdr:colOff>
      <xdr:row>36</xdr:row>
      <xdr:rowOff>108869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5499865"/>
          <a:ext cx="889000" cy="78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55259</xdr:rowOff>
    </xdr:from>
    <xdr:to>
      <xdr:col>50</xdr:col>
      <xdr:colOff>165100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1936</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0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13465</xdr:rowOff>
    </xdr:from>
    <xdr:to>
      <xdr:col>45</xdr:col>
      <xdr:colOff>177800</xdr:colOff>
      <xdr:row>37</xdr:row>
      <xdr:rowOff>5205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5499865"/>
          <a:ext cx="889000" cy="848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37204</xdr:rowOff>
    </xdr:from>
    <xdr:to>
      <xdr:col>46</xdr:col>
      <xdr:colOff>38100</xdr:colOff>
      <xdr:row>35</xdr:row>
      <xdr:rowOff>138804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129931</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5205</xdr:rowOff>
    </xdr:from>
    <xdr:to>
      <xdr:col>41</xdr:col>
      <xdr:colOff>50800</xdr:colOff>
      <xdr:row>37</xdr:row>
      <xdr:rowOff>93523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348855"/>
          <a:ext cx="889000" cy="8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129282</xdr:rowOff>
    </xdr:from>
    <xdr:to>
      <xdr:col>41</xdr:col>
      <xdr:colOff>101600</xdr:colOff>
      <xdr:row>37</xdr:row>
      <xdr:rowOff>59432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50559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148155</xdr:rowOff>
    </xdr:from>
    <xdr:to>
      <xdr:col>36</xdr:col>
      <xdr:colOff>165100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94832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52615</xdr:rowOff>
    </xdr:from>
    <xdr:to>
      <xdr:col>55</xdr:col>
      <xdr:colOff>50800</xdr:colOff>
      <xdr:row>36</xdr:row>
      <xdr:rowOff>154215</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22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31042</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203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58069</xdr:rowOff>
    </xdr:from>
    <xdr:to>
      <xdr:col>50</xdr:col>
      <xdr:colOff>165100</xdr:colOff>
      <xdr:row>36</xdr:row>
      <xdr:rowOff>159669</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23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150796</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32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134115</xdr:rowOff>
    </xdr:from>
    <xdr:to>
      <xdr:col>46</xdr:col>
      <xdr:colOff>38100</xdr:colOff>
      <xdr:row>32</xdr:row>
      <xdr:rowOff>64265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44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80792</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224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125855</xdr:rowOff>
    </xdr:from>
    <xdr:to>
      <xdr:col>41</xdr:col>
      <xdr:colOff>101600</xdr:colOff>
      <xdr:row>37</xdr:row>
      <xdr:rowOff>56005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29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72532</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07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42723</xdr:rowOff>
    </xdr:from>
    <xdr:to>
      <xdr:col>36</xdr:col>
      <xdr:colOff>165100</xdr:colOff>
      <xdr:row>37</xdr:row>
      <xdr:rowOff>144323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3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135450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47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91297</xdr:rowOff>
    </xdr:from>
    <xdr:to>
      <xdr:col>54</xdr:col>
      <xdr:colOff>189865</xdr:colOff>
      <xdr:row>58</xdr:row>
      <xdr:rowOff>15557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663797"/>
          <a:ext cx="1270" cy="129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19384</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96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15557</xdr:rowOff>
    </xdr:from>
    <xdr:to>
      <xdr:col>55</xdr:col>
      <xdr:colOff>88900</xdr:colOff>
      <xdr:row>58</xdr:row>
      <xdr:rowOff>15557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5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37974</xdr:rowOff>
    </xdr:from>
    <xdr:ext cx="690189"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4390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91297</xdr:rowOff>
    </xdr:from>
    <xdr:to>
      <xdr:col>55</xdr:col>
      <xdr:colOff>88900</xdr:colOff>
      <xdr:row>50</xdr:row>
      <xdr:rowOff>91297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66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26104</xdr:rowOff>
    </xdr:from>
    <xdr:to>
      <xdr:col>55</xdr:col>
      <xdr:colOff>0</xdr:colOff>
      <xdr:row>57</xdr:row>
      <xdr:rowOff>71434</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9639300" y="9798754"/>
          <a:ext cx="838200" cy="45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7617</xdr:rowOff>
    </xdr:from>
    <xdr:ext cx="599010"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6088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156190</xdr:rowOff>
    </xdr:from>
    <xdr:to>
      <xdr:col>55</xdr:col>
      <xdr:colOff>50800</xdr:colOff>
      <xdr:row>57</xdr:row>
      <xdr:rowOff>86340</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75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26104</xdr:rowOff>
    </xdr:from>
    <xdr:to>
      <xdr:col>50</xdr:col>
      <xdr:colOff>114300</xdr:colOff>
      <xdr:row>57</xdr:row>
      <xdr:rowOff>35338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8750300" y="9798754"/>
          <a:ext cx="889000" cy="9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158928</xdr:rowOff>
    </xdr:from>
    <xdr:to>
      <xdr:col>50</xdr:col>
      <xdr:colOff>165100</xdr:colOff>
      <xdr:row>57</xdr:row>
      <xdr:rowOff>89078</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7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80205</xdr:rowOff>
    </xdr:from>
    <xdr:ext cx="599010"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39795" y="985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35338</xdr:rowOff>
    </xdr:from>
    <xdr:to>
      <xdr:col>45</xdr:col>
      <xdr:colOff>177800</xdr:colOff>
      <xdr:row>57</xdr:row>
      <xdr:rowOff>87402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7861300" y="9807988"/>
          <a:ext cx="889000" cy="5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145459</xdr:rowOff>
    </xdr:from>
    <xdr:to>
      <xdr:col>46</xdr:col>
      <xdr:colOff>38100</xdr:colOff>
      <xdr:row>57</xdr:row>
      <xdr:rowOff>75609</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74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92136</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50795" y="952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62470</xdr:rowOff>
    </xdr:from>
    <xdr:to>
      <xdr:col>41</xdr:col>
      <xdr:colOff>50800</xdr:colOff>
      <xdr:row>57</xdr:row>
      <xdr:rowOff>87402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972300" y="9835120"/>
          <a:ext cx="889000" cy="2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164123</xdr:rowOff>
    </xdr:from>
    <xdr:to>
      <xdr:col>41</xdr:col>
      <xdr:colOff>101600</xdr:colOff>
      <xdr:row>57</xdr:row>
      <xdr:rowOff>94273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76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110800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61795" y="954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162292</xdr:rowOff>
    </xdr:from>
    <xdr:to>
      <xdr:col>36</xdr:col>
      <xdr:colOff>165100</xdr:colOff>
      <xdr:row>57</xdr:row>
      <xdr:rowOff>92442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7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108969</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672795" y="9538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20634</xdr:rowOff>
    </xdr:from>
    <xdr:to>
      <xdr:col>55</xdr:col>
      <xdr:colOff>50800</xdr:colOff>
      <xdr:row>57</xdr:row>
      <xdr:rowOff>122234</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79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134617</xdr:rowOff>
    </xdr:from>
    <xdr:ext cx="599010"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735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146754</xdr:rowOff>
    </xdr:from>
    <xdr:to>
      <xdr:col>50</xdr:col>
      <xdr:colOff>165100</xdr:colOff>
      <xdr:row>57</xdr:row>
      <xdr:rowOff>76904</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74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93431</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39795" y="952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155988</xdr:rowOff>
    </xdr:from>
    <xdr:to>
      <xdr:col>46</xdr:col>
      <xdr:colOff>38100</xdr:colOff>
      <xdr:row>57</xdr:row>
      <xdr:rowOff>86138</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75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77265</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50795" y="9849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36602</xdr:rowOff>
    </xdr:from>
    <xdr:to>
      <xdr:col>41</xdr:col>
      <xdr:colOff>101600</xdr:colOff>
      <xdr:row>57</xdr:row>
      <xdr:rowOff>138202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80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129329</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90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11670</xdr:rowOff>
    </xdr:from>
    <xdr:to>
      <xdr:col>36</xdr:col>
      <xdr:colOff>165100</xdr:colOff>
      <xdr:row>57</xdr:row>
      <xdr:rowOff>113270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78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104397</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9877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64383</xdr:rowOff>
    </xdr:from>
    <xdr:to>
      <xdr:col>54</xdr:col>
      <xdr:colOff>189865</xdr:colOff>
      <xdr:row>78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237333"/>
          <a:ext cx="1270" cy="1161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35372</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408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11060</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2012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64383</xdr:rowOff>
    </xdr:from>
    <xdr:to>
      <xdr:col>55</xdr:col>
      <xdr:colOff>88900</xdr:colOff>
      <xdr:row>71</xdr:row>
      <xdr:rowOff>64383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23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168135</xdr:rowOff>
    </xdr:from>
    <xdr:to>
      <xdr:col>55</xdr:col>
      <xdr:colOff>0</xdr:colOff>
      <xdr:row>78</xdr:row>
      <xdr:rowOff>7677</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9639300" y="13369785"/>
          <a:ext cx="838200" cy="1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124272</xdr:rowOff>
    </xdr:from>
    <xdr:ext cx="534377"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154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101395</xdr:rowOff>
    </xdr:from>
    <xdr:to>
      <xdr:col>55</xdr:col>
      <xdr:colOff>50800</xdr:colOff>
      <xdr:row>78</xdr:row>
      <xdr:rowOff>31545</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0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168135</xdr:rowOff>
    </xdr:from>
    <xdr:to>
      <xdr:col>50</xdr:col>
      <xdr:colOff>114300</xdr:colOff>
      <xdr:row>77</xdr:row>
      <xdr:rowOff>171205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8750300" y="13369785"/>
          <a:ext cx="889000" cy="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107504</xdr:rowOff>
    </xdr:from>
    <xdr:to>
      <xdr:col>50</xdr:col>
      <xdr:colOff>165100</xdr:colOff>
      <xdr:row>78</xdr:row>
      <xdr:rowOff>37654</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0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54181</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08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165658</xdr:rowOff>
    </xdr:from>
    <xdr:to>
      <xdr:col>45</xdr:col>
      <xdr:colOff>177800</xdr:colOff>
      <xdr:row>77</xdr:row>
      <xdr:rowOff>171205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7861300" y="13367308"/>
          <a:ext cx="889000" cy="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100564</xdr:rowOff>
    </xdr:from>
    <xdr:to>
      <xdr:col>46</xdr:col>
      <xdr:colOff>38100</xdr:colOff>
      <xdr:row>78</xdr:row>
      <xdr:rowOff>30714</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47241</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83111" y="1307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165658</xdr:rowOff>
    </xdr:from>
    <xdr:to>
      <xdr:col>41</xdr:col>
      <xdr:colOff>50800</xdr:colOff>
      <xdr:row>78</xdr:row>
      <xdr:rowOff>153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6972300" y="13367308"/>
          <a:ext cx="889000" cy="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101833</xdr:rowOff>
    </xdr:from>
    <xdr:to>
      <xdr:col>41</xdr:col>
      <xdr:colOff>101600</xdr:colOff>
      <xdr:row>78</xdr:row>
      <xdr:rowOff>31983</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0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48510</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94111" y="1307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106243</xdr:rowOff>
    </xdr:from>
    <xdr:to>
      <xdr:col>36</xdr:col>
      <xdr:colOff>165100</xdr:colOff>
      <xdr:row>78</xdr:row>
      <xdr:rowOff>36393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0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52920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705111" y="1308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128327</xdr:rowOff>
    </xdr:from>
    <xdr:to>
      <xdr:col>55</xdr:col>
      <xdr:colOff>50800</xdr:colOff>
      <xdr:row>78</xdr:row>
      <xdr:rowOff>58477</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32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79823</xdr:rowOff>
    </xdr:from>
    <xdr:ext cx="534377"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28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117335</xdr:rowOff>
    </xdr:from>
    <xdr:to>
      <xdr:col>50</xdr:col>
      <xdr:colOff>165100</xdr:colOff>
      <xdr:row>78</xdr:row>
      <xdr:rowOff>47485</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31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38612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41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120405</xdr:rowOff>
    </xdr:from>
    <xdr:to>
      <xdr:col>46</xdr:col>
      <xdr:colOff>38100</xdr:colOff>
      <xdr:row>78</xdr:row>
      <xdr:rowOff>50555</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32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41682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41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114858</xdr:rowOff>
    </xdr:from>
    <xdr:to>
      <xdr:col>41</xdr:col>
      <xdr:colOff>101600</xdr:colOff>
      <xdr:row>78</xdr:row>
      <xdr:rowOff>45008</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31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36135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40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120803</xdr:rowOff>
    </xdr:from>
    <xdr:to>
      <xdr:col>36</xdr:col>
      <xdr:colOff>165100</xdr:colOff>
      <xdr:row>78</xdr:row>
      <xdr:rowOff>50953</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32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42080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41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31925</xdr:rowOff>
    </xdr:from>
    <xdr:to>
      <xdr:col>54</xdr:col>
      <xdr:colOff>189865</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flipV="1">
          <a:off x="10475595" y="15462425"/>
          <a:ext cx="1270" cy="155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45" name="普通建設事業費 （ うち更新整備　）最小値テキスト">
          <a:extLst>
            <a:ext uri="{FF2B5EF4-FFF2-40B4-BE49-F238E27FC236}">
              <a16:creationId xmlns:a16="http://schemas.microsoft.com/office/drawing/2014/main" id="{00000000-0008-0000-0600-0000BD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150052</xdr:rowOff>
    </xdr:from>
    <xdr:ext cx="599010" cy="259045"/>
    <xdr:sp macro="" textlink="">
      <xdr:nvSpPr>
        <xdr:cNvPr id="447" name="普通建設事業費 （ うち更新整備　）最大値テキスト">
          <a:extLst>
            <a:ext uri="{FF2B5EF4-FFF2-40B4-BE49-F238E27FC236}">
              <a16:creationId xmlns:a16="http://schemas.microsoft.com/office/drawing/2014/main" id="{00000000-0008-0000-0600-0000BF010000}"/>
            </a:ext>
          </a:extLst>
        </xdr:cNvPr>
        <xdr:cNvSpPr txBox="1"/>
      </xdr:nvSpPr>
      <xdr:spPr>
        <a:xfrm>
          <a:off x="10528300" y="1523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31925</xdr:rowOff>
    </xdr:from>
    <xdr:to>
      <xdr:col>55</xdr:col>
      <xdr:colOff>88900</xdr:colOff>
      <xdr:row>90</xdr:row>
      <xdr:rowOff>31925</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546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44394</xdr:rowOff>
    </xdr:from>
    <xdr:to>
      <xdr:col>55</xdr:col>
      <xdr:colOff>0</xdr:colOff>
      <xdr:row>97</xdr:row>
      <xdr:rowOff>53398</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9639300" y="16675044"/>
          <a:ext cx="838200" cy="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8963</xdr:rowOff>
    </xdr:from>
    <xdr:ext cx="599010" cy="259045"/>
    <xdr:sp macro="" textlink="">
      <xdr:nvSpPr>
        <xdr:cNvPr id="450" name="普通建設事業費 （ うち更新整備　）平均値テキスト">
          <a:extLst>
            <a:ext uri="{FF2B5EF4-FFF2-40B4-BE49-F238E27FC236}">
              <a16:creationId xmlns:a16="http://schemas.microsoft.com/office/drawing/2014/main" id="{00000000-0008-0000-0600-0000C2010000}"/>
            </a:ext>
          </a:extLst>
        </xdr:cNvPr>
        <xdr:cNvSpPr txBox="1"/>
      </xdr:nvSpPr>
      <xdr:spPr>
        <a:xfrm>
          <a:off x="10528300" y="166396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30536</xdr:rowOff>
    </xdr:from>
    <xdr:to>
      <xdr:col>55</xdr:col>
      <xdr:colOff>50800</xdr:colOff>
      <xdr:row>97</xdr:row>
      <xdr:rowOff>132136</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10426700" y="166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129522</xdr:rowOff>
    </xdr:from>
    <xdr:to>
      <xdr:col>50</xdr:col>
      <xdr:colOff>114300</xdr:colOff>
      <xdr:row>97</xdr:row>
      <xdr:rowOff>44394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8750300" y="16588722"/>
          <a:ext cx="889000" cy="8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52485</xdr:rowOff>
    </xdr:from>
    <xdr:to>
      <xdr:col>50</xdr:col>
      <xdr:colOff>165100</xdr:colOff>
      <xdr:row>97</xdr:row>
      <xdr:rowOff>154085</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95885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145212</xdr:rowOff>
    </xdr:from>
    <xdr:ext cx="599010"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9339795" y="16775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129522</xdr:rowOff>
    </xdr:from>
    <xdr:to>
      <xdr:col>45</xdr:col>
      <xdr:colOff>177800</xdr:colOff>
      <xdr:row>97</xdr:row>
      <xdr:rowOff>152667</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7861300" y="16588722"/>
          <a:ext cx="889000" cy="19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165277</xdr:rowOff>
    </xdr:from>
    <xdr:to>
      <xdr:col>46</xdr:col>
      <xdr:colOff>38100</xdr:colOff>
      <xdr:row>97</xdr:row>
      <xdr:rowOff>95427</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8699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86554</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8450795" y="1671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43619</xdr:rowOff>
    </xdr:from>
    <xdr:to>
      <xdr:col>41</xdr:col>
      <xdr:colOff>50800</xdr:colOff>
      <xdr:row>97</xdr:row>
      <xdr:rowOff>152667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972300" y="16674269"/>
          <a:ext cx="889000" cy="10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65318</xdr:rowOff>
    </xdr:from>
    <xdr:to>
      <xdr:col>41</xdr:col>
      <xdr:colOff>101600</xdr:colOff>
      <xdr:row>97</xdr:row>
      <xdr:rowOff>166918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7810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11995</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7561795" y="1647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71355</xdr:rowOff>
    </xdr:from>
    <xdr:to>
      <xdr:col>36</xdr:col>
      <xdr:colOff>165100</xdr:colOff>
      <xdr:row>98</xdr:row>
      <xdr:rowOff>1505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6921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164082</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672795" y="1679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2598</xdr:rowOff>
    </xdr:from>
    <xdr:to>
      <xdr:col>55</xdr:col>
      <xdr:colOff>50800</xdr:colOff>
      <xdr:row>97</xdr:row>
      <xdr:rowOff>104198</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10426700" y="166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25475</xdr:rowOff>
    </xdr:from>
    <xdr:ext cx="599010"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648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165044</xdr:rowOff>
    </xdr:from>
    <xdr:to>
      <xdr:col>50</xdr:col>
      <xdr:colOff>165100</xdr:colOff>
      <xdr:row>97</xdr:row>
      <xdr:rowOff>95194</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9588500" y="1662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111721</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39795" y="16399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78722</xdr:rowOff>
    </xdr:from>
    <xdr:to>
      <xdr:col>46</xdr:col>
      <xdr:colOff>38100</xdr:colOff>
      <xdr:row>97</xdr:row>
      <xdr:rowOff>8872</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8699500" y="1653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25399</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50795" y="16313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101867</xdr:rowOff>
    </xdr:from>
    <xdr:to>
      <xdr:col>41</xdr:col>
      <xdr:colOff>101600</xdr:colOff>
      <xdr:row>98</xdr:row>
      <xdr:rowOff>32017</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7810500" y="1673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23144</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61795" y="16825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164269</xdr:rowOff>
    </xdr:from>
    <xdr:to>
      <xdr:col>36</xdr:col>
      <xdr:colOff>165100</xdr:colOff>
      <xdr:row>97</xdr:row>
      <xdr:rowOff>94419</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6921500" y="1662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110946</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672795" y="16398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75210</xdr:rowOff>
    </xdr:from>
    <xdr:to>
      <xdr:col>85</xdr:col>
      <xdr:colOff>126364</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218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49035</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73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21887</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499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75210</xdr:rowOff>
    </xdr:from>
    <xdr:to>
      <xdr:col>86</xdr:col>
      <xdr:colOff>25400</xdr:colOff>
      <xdr:row>30</xdr:row>
      <xdr:rowOff>75210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21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137934</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481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115057</xdr:rowOff>
    </xdr:from>
    <xdr:to>
      <xdr:col>85</xdr:col>
      <xdr:colOff>177800</xdr:colOff>
      <xdr:row>39</xdr:row>
      <xdr:rowOff>45207</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63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117104</xdr:rowOff>
    </xdr:from>
    <xdr:to>
      <xdr:col>81</xdr:col>
      <xdr:colOff>101600</xdr:colOff>
      <xdr:row>39</xdr:row>
      <xdr:rowOff>47254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63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63781</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640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120171</xdr:rowOff>
    </xdr:from>
    <xdr:to>
      <xdr:col>76</xdr:col>
      <xdr:colOff>165100</xdr:colOff>
      <xdr:row>39</xdr:row>
      <xdr:rowOff>50321</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66848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41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121193</xdr:rowOff>
    </xdr:from>
    <xdr:to>
      <xdr:col>72</xdr:col>
      <xdr:colOff>38100</xdr:colOff>
      <xdr:row>39</xdr:row>
      <xdr:rowOff>51343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67870</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36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128553</xdr:rowOff>
    </xdr:from>
    <xdr:to>
      <xdr:col>67</xdr:col>
      <xdr:colOff>101600</xdr:colOff>
      <xdr:row>39</xdr:row>
      <xdr:rowOff>58703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75230</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47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93485</xdr:rowOff>
    </xdr:from>
    <xdr:ext cx="249299"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608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63500</xdr:rowOff>
    </xdr:from>
    <xdr:to>
      <xdr:col>85</xdr:col>
      <xdr:colOff>126364</xdr:colOff>
      <xdr:row>59</xdr:row>
      <xdr:rowOff>44450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flipV="1">
          <a:off x="16317595" y="8807450"/>
          <a:ext cx="1269"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84218</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10199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10177</xdr:rowOff>
    </xdr:from>
    <xdr:ext cx="469744"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858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63500</xdr:rowOff>
    </xdr:from>
    <xdr:to>
      <xdr:col>86</xdr:col>
      <xdr:colOff>25400</xdr:colOff>
      <xdr:row>51</xdr:row>
      <xdr:rowOff>63500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880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1668</xdr:rowOff>
    </xdr:from>
    <xdr:ext cx="313932"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9457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150241</xdr:rowOff>
    </xdr:from>
    <xdr:to>
      <xdr:col>85</xdr:col>
      <xdr:colOff>177800</xdr:colOff>
      <xdr:row>59</xdr:row>
      <xdr:rowOff>80391</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128668</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10072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10446</xdr:rowOff>
    </xdr:from>
    <xdr:to>
      <xdr:col>85</xdr:col>
      <xdr:colOff>126364</xdr:colOff>
      <xdr:row>78</xdr:row>
      <xdr:rowOff>153705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11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157532</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3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153705</xdr:rowOff>
    </xdr:from>
    <xdr:to>
      <xdr:col>86</xdr:col>
      <xdr:colOff>25400</xdr:colOff>
      <xdr:row>78</xdr:row>
      <xdr:rowOff>153705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2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128573</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7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10446</xdr:rowOff>
    </xdr:from>
    <xdr:to>
      <xdr:col>86</xdr:col>
      <xdr:colOff>25400</xdr:colOff>
      <xdr:row>70</xdr:row>
      <xdr:rowOff>10446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1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82747</xdr:rowOff>
    </xdr:from>
    <xdr:to>
      <xdr:col>85</xdr:col>
      <xdr:colOff>127000</xdr:colOff>
      <xdr:row>77</xdr:row>
      <xdr:rowOff>148326</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284397"/>
          <a:ext cx="838200" cy="6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33515</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0637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10638</xdr:rowOff>
    </xdr:from>
    <xdr:to>
      <xdr:col>85</xdr:col>
      <xdr:colOff>177800</xdr:colOff>
      <xdr:row>77</xdr:row>
      <xdr:rowOff>112238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148326</xdr:rowOff>
    </xdr:from>
    <xdr:to>
      <xdr:col>81</xdr:col>
      <xdr:colOff>50800</xdr:colOff>
      <xdr:row>77</xdr:row>
      <xdr:rowOff>163940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349976"/>
          <a:ext cx="889000" cy="15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36632</xdr:rowOff>
    </xdr:from>
    <xdr:to>
      <xdr:col>81</xdr:col>
      <xdr:colOff>101600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154759</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163940</xdr:rowOff>
    </xdr:from>
    <xdr:to>
      <xdr:col>76</xdr:col>
      <xdr:colOff>114300</xdr:colOff>
      <xdr:row>77</xdr:row>
      <xdr:rowOff>166934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365590"/>
          <a:ext cx="889000" cy="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50507</xdr:rowOff>
    </xdr:from>
    <xdr:to>
      <xdr:col>76</xdr:col>
      <xdr:colOff>165100</xdr:colOff>
      <xdr:row>77</xdr:row>
      <xdr:rowOff>152107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168634</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83130</xdr:rowOff>
    </xdr:from>
    <xdr:to>
      <xdr:col>71</xdr:col>
      <xdr:colOff>177800</xdr:colOff>
      <xdr:row>77</xdr:row>
      <xdr:rowOff>166934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284780"/>
          <a:ext cx="889000" cy="8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58962</xdr:rowOff>
    </xdr:from>
    <xdr:to>
      <xdr:col>72</xdr:col>
      <xdr:colOff>38100</xdr:colOff>
      <xdr:row>77</xdr:row>
      <xdr:rowOff>160562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5639</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62850</xdr:rowOff>
    </xdr:from>
    <xdr:to>
      <xdr:col>67</xdr:col>
      <xdr:colOff>101600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155577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31947</xdr:rowOff>
    </xdr:from>
    <xdr:to>
      <xdr:col>85</xdr:col>
      <xdr:colOff>177800</xdr:colOff>
      <xdr:row>77</xdr:row>
      <xdr:rowOff>133547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23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10374</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12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97526</xdr:rowOff>
    </xdr:from>
    <xdr:to>
      <xdr:col>81</xdr:col>
      <xdr:colOff>101600</xdr:colOff>
      <xdr:row>78</xdr:row>
      <xdr:rowOff>27676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29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18803</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3391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113140</xdr:rowOff>
    </xdr:from>
    <xdr:to>
      <xdr:col>76</xdr:col>
      <xdr:colOff>165100</xdr:colOff>
      <xdr:row>78</xdr:row>
      <xdr:rowOff>43290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31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34417</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3407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116134</xdr:rowOff>
    </xdr:from>
    <xdr:to>
      <xdr:col>72</xdr:col>
      <xdr:colOff>38100</xdr:colOff>
      <xdr:row>78</xdr:row>
      <xdr:rowOff>46284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31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37411</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3410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32330</xdr:rowOff>
    </xdr:from>
    <xdr:to>
      <xdr:col>67</xdr:col>
      <xdr:colOff>101600</xdr:colOff>
      <xdr:row>77</xdr:row>
      <xdr:rowOff>133930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23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150457</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3009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101045</xdr:rowOff>
    </xdr:from>
    <xdr:to>
      <xdr:col>85</xdr:col>
      <xdr:colOff>126364</xdr:colOff>
      <xdr:row>98</xdr:row>
      <xdr:rowOff>137503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31545"/>
          <a:ext cx="1269" cy="140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141330</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137503</xdr:rowOff>
    </xdr:from>
    <xdr:to>
      <xdr:col>86</xdr:col>
      <xdr:colOff>25400</xdr:colOff>
      <xdr:row>98</xdr:row>
      <xdr:rowOff>137503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47722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067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1,542,274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101045</xdr:rowOff>
    </xdr:from>
    <xdr:to>
      <xdr:col>86</xdr:col>
      <xdr:colOff>25400</xdr:colOff>
      <xdr:row>90</xdr:row>
      <xdr:rowOff>101045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31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139556</xdr:rowOff>
    </xdr:from>
    <xdr:to>
      <xdr:col>85</xdr:col>
      <xdr:colOff>127000</xdr:colOff>
      <xdr:row>98</xdr:row>
      <xdr:rowOff>41501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770206"/>
          <a:ext cx="838200" cy="7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3394</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4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151967</xdr:rowOff>
    </xdr:from>
    <xdr:to>
      <xdr:col>85</xdr:col>
      <xdr:colOff>177800</xdr:colOff>
      <xdr:row>98</xdr:row>
      <xdr:rowOff>82117</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139556</xdr:rowOff>
    </xdr:from>
    <xdr:to>
      <xdr:col>81</xdr:col>
      <xdr:colOff>50800</xdr:colOff>
      <xdr:row>98</xdr:row>
      <xdr:rowOff>58793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770206"/>
          <a:ext cx="889000" cy="90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138706</xdr:rowOff>
    </xdr:from>
    <xdr:to>
      <xdr:col>81</xdr:col>
      <xdr:colOff>101600</xdr:colOff>
      <xdr:row>98</xdr:row>
      <xdr:rowOff>68856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6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59983</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86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58793</xdr:rowOff>
    </xdr:from>
    <xdr:to>
      <xdr:col>76</xdr:col>
      <xdr:colOff>114300</xdr:colOff>
      <xdr:row>98</xdr:row>
      <xdr:rowOff>59097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60893"/>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15325</xdr:rowOff>
    </xdr:from>
    <xdr:to>
      <xdr:col>76</xdr:col>
      <xdr:colOff>165100</xdr:colOff>
      <xdr:row>98</xdr:row>
      <xdr:rowOff>116925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108052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91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59097</xdr:rowOff>
    </xdr:from>
    <xdr:to>
      <xdr:col>71</xdr:col>
      <xdr:colOff>177800</xdr:colOff>
      <xdr:row>98</xdr:row>
      <xdr:rowOff>82508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861197"/>
          <a:ext cx="889000" cy="2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27187</xdr:rowOff>
    </xdr:from>
    <xdr:to>
      <xdr:col>72</xdr:col>
      <xdr:colOff>38100</xdr:colOff>
      <xdr:row>98</xdr:row>
      <xdr:rowOff>128787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2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119914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92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23558</xdr:rowOff>
    </xdr:from>
    <xdr:to>
      <xdr:col>67</xdr:col>
      <xdr:colOff>101600</xdr:colOff>
      <xdr:row>98</xdr:row>
      <xdr:rowOff>125158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2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141685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0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162151</xdr:rowOff>
    </xdr:from>
    <xdr:to>
      <xdr:col>85</xdr:col>
      <xdr:colOff>177800</xdr:colOff>
      <xdr:row>98</xdr:row>
      <xdr:rowOff>92301</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79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130394</xdr:rowOff>
    </xdr:from>
    <xdr:ext cx="599010"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61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88756</xdr:rowOff>
    </xdr:from>
    <xdr:to>
      <xdr:col>81</xdr:col>
      <xdr:colOff>101600</xdr:colOff>
      <xdr:row>98</xdr:row>
      <xdr:rowOff>18906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71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35433</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649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7993</xdr:rowOff>
    </xdr:from>
    <xdr:to>
      <xdr:col>76</xdr:col>
      <xdr:colOff>165100</xdr:colOff>
      <xdr:row>98</xdr:row>
      <xdr:rowOff>109593</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1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126120</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58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8297</xdr:rowOff>
    </xdr:from>
    <xdr:to>
      <xdr:col>72</xdr:col>
      <xdr:colOff>38100</xdr:colOff>
      <xdr:row>98</xdr:row>
      <xdr:rowOff>109897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1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126424</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58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31708</xdr:rowOff>
    </xdr:from>
    <xdr:to>
      <xdr:col>67</xdr:col>
      <xdr:colOff>101600</xdr:colOff>
      <xdr:row>98</xdr:row>
      <xdr:rowOff>133308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3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124435</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2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10960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54460"/>
          <a:ext cx="1269" cy="1576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129087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2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10960</xdr:rowOff>
    </xdr:from>
    <xdr:to>
      <xdr:col>116</xdr:col>
      <xdr:colOff>152400</xdr:colOff>
      <xdr:row>30</xdr:row>
      <xdr:rowOff>10960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5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36487</xdr:rowOff>
    </xdr:from>
    <xdr:to>
      <xdr:col>116</xdr:col>
      <xdr:colOff>63500</xdr:colOff>
      <xdr:row>39</xdr:row>
      <xdr:rowOff>38773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1323300" y="6723037"/>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26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38773</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0434300" y="6725323"/>
          <a:ext cx="889000" cy="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69850</xdr:rowOff>
    </xdr:from>
    <xdr:to>
      <xdr:col>112</xdr:col>
      <xdr:colOff>38100</xdr:colOff>
      <xdr:row>39</xdr:row>
      <xdr:rowOff>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16527</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43002</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729552"/>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70269</xdr:rowOff>
    </xdr:from>
    <xdr:to>
      <xdr:col>107</xdr:col>
      <xdr:colOff>101600</xdr:colOff>
      <xdr:row>39</xdr:row>
      <xdr:rowOff>419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8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16946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6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36335</xdr:rowOff>
    </xdr:from>
    <xdr:to>
      <xdr:col>102</xdr:col>
      <xdr:colOff>114300</xdr:colOff>
      <xdr:row>39</xdr:row>
      <xdr:rowOff>43002</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722885"/>
          <a:ext cx="889000" cy="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124143</xdr:rowOff>
    </xdr:from>
    <xdr:to>
      <xdr:col>102</xdr:col>
      <xdr:colOff>165100</xdr:colOff>
      <xdr:row>39</xdr:row>
      <xdr:rowOff>54293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70819</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41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115532</xdr:rowOff>
    </xdr:from>
    <xdr:to>
      <xdr:col>98</xdr:col>
      <xdr:colOff>38100</xdr:colOff>
      <xdr:row>39</xdr:row>
      <xdr:rowOff>45682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62209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157137</xdr:rowOff>
    </xdr:from>
    <xdr:to>
      <xdr:col>116</xdr:col>
      <xdr:colOff>114300</xdr:colOff>
      <xdr:row>39</xdr:row>
      <xdr:rowOff>87287</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7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72064</xdr:rowOff>
    </xdr:from>
    <xdr:ext cx="378565"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87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159423</xdr:rowOff>
    </xdr:from>
    <xdr:to>
      <xdr:col>112</xdr:col>
      <xdr:colOff>38100</xdr:colOff>
      <xdr:row>39</xdr:row>
      <xdr:rowOff>89573</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7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80700</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4017" y="6767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163652</xdr:rowOff>
    </xdr:from>
    <xdr:to>
      <xdr:col>102</xdr:col>
      <xdr:colOff>165100</xdr:colOff>
      <xdr:row>39</xdr:row>
      <xdr:rowOff>93802</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7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84929</xdr:rowOff>
    </xdr:from>
    <xdr:ext cx="313932"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88333" y="67714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156985</xdr:rowOff>
    </xdr:from>
    <xdr:to>
      <xdr:col>98</xdr:col>
      <xdr:colOff>38100</xdr:colOff>
      <xdr:row>39</xdr:row>
      <xdr:rowOff>87135</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78262</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7017" y="6764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155032</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27532"/>
          <a:ext cx="1269" cy="1432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101709</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0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155032</xdr:rowOff>
    </xdr:from>
    <xdr:to>
      <xdr:col>116</xdr:col>
      <xdr:colOff>152400</xdr:colOff>
      <xdr:row>50</xdr:row>
      <xdr:rowOff>155032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27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30292</xdr:rowOff>
    </xdr:from>
    <xdr:to>
      <xdr:col>116</xdr:col>
      <xdr:colOff>63500</xdr:colOff>
      <xdr:row>59</xdr:row>
      <xdr:rowOff>30628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145842"/>
          <a:ext cx="838200" cy="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127154</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8998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104277</xdr:rowOff>
    </xdr:from>
    <xdr:to>
      <xdr:col>116</xdr:col>
      <xdr:colOff>114300</xdr:colOff>
      <xdr:row>59</xdr:row>
      <xdr:rowOff>34427</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4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30628</xdr:rowOff>
    </xdr:from>
    <xdr:to>
      <xdr:col>111</xdr:col>
      <xdr:colOff>177800</xdr:colOff>
      <xdr:row>59</xdr:row>
      <xdr:rowOff>30970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146178"/>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104361</xdr:rowOff>
    </xdr:from>
    <xdr:to>
      <xdr:col>112</xdr:col>
      <xdr:colOff>38100</xdr:colOff>
      <xdr:row>59</xdr:row>
      <xdr:rowOff>34511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4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51038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2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30970</xdr:rowOff>
    </xdr:from>
    <xdr:to>
      <xdr:col>107</xdr:col>
      <xdr:colOff>50800</xdr:colOff>
      <xdr:row>59</xdr:row>
      <xdr:rowOff>31321</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146520"/>
          <a:ext cx="889000" cy="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103066</xdr:rowOff>
    </xdr:from>
    <xdr:to>
      <xdr:col>107</xdr:col>
      <xdr:colOff>101600</xdr:colOff>
      <xdr:row>59</xdr:row>
      <xdr:rowOff>33216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4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49743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31321</xdr:rowOff>
    </xdr:from>
    <xdr:to>
      <xdr:col>102</xdr:col>
      <xdr:colOff>114300</xdr:colOff>
      <xdr:row>59</xdr:row>
      <xdr:rowOff>31648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146871"/>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104216</xdr:rowOff>
    </xdr:from>
    <xdr:to>
      <xdr:col>102</xdr:col>
      <xdr:colOff>165100</xdr:colOff>
      <xdr:row>59</xdr:row>
      <xdr:rowOff>34366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50893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23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106220</xdr:rowOff>
    </xdr:from>
    <xdr:to>
      <xdr:col>98</xdr:col>
      <xdr:colOff>38100</xdr:colOff>
      <xdr:row>59</xdr:row>
      <xdr:rowOff>36370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52897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2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150942</xdr:rowOff>
    </xdr:from>
    <xdr:to>
      <xdr:col>116</xdr:col>
      <xdr:colOff>114300</xdr:colOff>
      <xdr:row>59</xdr:row>
      <xdr:rowOff>81092</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9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82704</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26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151278</xdr:rowOff>
    </xdr:from>
    <xdr:to>
      <xdr:col>112</xdr:col>
      <xdr:colOff>38100</xdr:colOff>
      <xdr:row>59</xdr:row>
      <xdr:rowOff>81428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9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72555</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10188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151620</xdr:rowOff>
    </xdr:from>
    <xdr:to>
      <xdr:col>107</xdr:col>
      <xdr:colOff>101600</xdr:colOff>
      <xdr:row>59</xdr:row>
      <xdr:rowOff>81770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72897</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1018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151971</xdr:rowOff>
    </xdr:from>
    <xdr:to>
      <xdr:col>102</xdr:col>
      <xdr:colOff>165100</xdr:colOff>
      <xdr:row>59</xdr:row>
      <xdr:rowOff>82121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9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73248</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10188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152298</xdr:rowOff>
    </xdr:from>
    <xdr:to>
      <xdr:col>98</xdr:col>
      <xdr:colOff>38100</xdr:colOff>
      <xdr:row>59</xdr:row>
      <xdr:rowOff>82448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9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73575</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10189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114840</xdr:rowOff>
    </xdr:from>
    <xdr:to>
      <xdr:col>116</xdr:col>
      <xdr:colOff>62864</xdr:colOff>
      <xdr:row>78</xdr:row>
      <xdr:rowOff>54169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287790"/>
          <a:ext cx="1269" cy="113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57996</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43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54169</xdr:rowOff>
    </xdr:from>
    <xdr:to>
      <xdr:col>116</xdr:col>
      <xdr:colOff>152400</xdr:colOff>
      <xdr:row>78</xdr:row>
      <xdr:rowOff>54169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4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61517</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20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114840</xdr:rowOff>
    </xdr:from>
    <xdr:to>
      <xdr:col>116</xdr:col>
      <xdr:colOff>152400</xdr:colOff>
      <xdr:row>71</xdr:row>
      <xdr:rowOff>114840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2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42073</xdr:rowOff>
    </xdr:from>
    <xdr:to>
      <xdr:col>116</xdr:col>
      <xdr:colOff>63500</xdr:colOff>
      <xdr:row>75</xdr:row>
      <xdr:rowOff>58879</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2900823"/>
          <a:ext cx="838200" cy="16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39071</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3069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60644</xdr:rowOff>
    </xdr:from>
    <xdr:to>
      <xdr:col>116</xdr:col>
      <xdr:colOff>114300</xdr:colOff>
      <xdr:row>76</xdr:row>
      <xdr:rowOff>162244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58879</xdr:rowOff>
    </xdr:from>
    <xdr:to>
      <xdr:col>111</xdr:col>
      <xdr:colOff>177800</xdr:colOff>
      <xdr:row>75</xdr:row>
      <xdr:rowOff>144104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2917629"/>
          <a:ext cx="889000" cy="8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81704</xdr:rowOff>
    </xdr:from>
    <xdr:to>
      <xdr:col>112</xdr:col>
      <xdr:colOff>38100</xdr:colOff>
      <xdr:row>77</xdr:row>
      <xdr:rowOff>11854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2981</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20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144104</xdr:rowOff>
    </xdr:from>
    <xdr:to>
      <xdr:col>107</xdr:col>
      <xdr:colOff>50800</xdr:colOff>
      <xdr:row>76</xdr:row>
      <xdr:rowOff>27659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3002854"/>
          <a:ext cx="889000" cy="55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79744</xdr:rowOff>
    </xdr:from>
    <xdr:to>
      <xdr:col>107</xdr:col>
      <xdr:colOff>101600</xdr:colOff>
      <xdr:row>77</xdr:row>
      <xdr:rowOff>9894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1021</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320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27659</xdr:rowOff>
    </xdr:from>
    <xdr:to>
      <xdr:col>102</xdr:col>
      <xdr:colOff>114300</xdr:colOff>
      <xdr:row>76</xdr:row>
      <xdr:rowOff>43104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3057859"/>
          <a:ext cx="889000" cy="1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87517</xdr:rowOff>
    </xdr:from>
    <xdr:to>
      <xdr:col>102</xdr:col>
      <xdr:colOff>165100</xdr:colOff>
      <xdr:row>77</xdr:row>
      <xdr:rowOff>17667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8794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97727</xdr:rowOff>
    </xdr:from>
    <xdr:to>
      <xdr:col>98</xdr:col>
      <xdr:colOff>38100</xdr:colOff>
      <xdr:row>77</xdr:row>
      <xdr:rowOff>27877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19004</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162723</xdr:rowOff>
    </xdr:from>
    <xdr:to>
      <xdr:col>116</xdr:col>
      <xdr:colOff>114300</xdr:colOff>
      <xdr:row>75</xdr:row>
      <xdr:rowOff>92873</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285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14150</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701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8079</xdr:rowOff>
    </xdr:from>
    <xdr:to>
      <xdr:col>112</xdr:col>
      <xdr:colOff>38100</xdr:colOff>
      <xdr:row>75</xdr:row>
      <xdr:rowOff>109679</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286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126206</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264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93304</xdr:rowOff>
    </xdr:from>
    <xdr:to>
      <xdr:col>107</xdr:col>
      <xdr:colOff>101600</xdr:colOff>
      <xdr:row>76</xdr:row>
      <xdr:rowOff>23454</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295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39981</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34795" y="12727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148309</xdr:rowOff>
    </xdr:from>
    <xdr:to>
      <xdr:col>102</xdr:col>
      <xdr:colOff>165100</xdr:colOff>
      <xdr:row>76</xdr:row>
      <xdr:rowOff>78459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00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94987</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45795" y="12782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163754</xdr:rowOff>
    </xdr:from>
    <xdr:to>
      <xdr:col>98</xdr:col>
      <xdr:colOff>38100</xdr:colOff>
      <xdr:row>76</xdr:row>
      <xdr:rowOff>93904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02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110432</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56795" y="12797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歳出決算総額は、住民一人当たり</a:t>
          </a:r>
          <a:r>
            <a:rPr kumimoji="1" lang="en-US" altLang="ja-JP" sz="1100">
              <a:solidFill>
                <a:schemeClr val="dk1"/>
              </a:solidFill>
              <a:effectLst/>
              <a:latin typeface="+mn-lt"/>
              <a:ea typeface="+mn-ea"/>
              <a:cs typeface="+mn-cs"/>
            </a:rPr>
            <a:t>1,489,709</a:t>
          </a:r>
          <a:r>
            <a:rPr kumimoji="1" lang="ja-JP" altLang="ja-JP" sz="1100">
              <a:solidFill>
                <a:schemeClr val="dk1"/>
              </a:solidFill>
              <a:effectLst/>
              <a:latin typeface="+mn-lt"/>
              <a:ea typeface="+mn-ea"/>
              <a:cs typeface="+mn-cs"/>
            </a:rPr>
            <a:t>円となっている。主な構成項目である人件費は、住民一人当たり</a:t>
          </a:r>
          <a:r>
            <a:rPr kumimoji="1" lang="en-US" altLang="ja-JP" sz="1100">
              <a:solidFill>
                <a:schemeClr val="dk1"/>
              </a:solidFill>
              <a:effectLst/>
              <a:latin typeface="+mn-lt"/>
              <a:ea typeface="+mn-ea"/>
              <a:cs typeface="+mn-cs"/>
            </a:rPr>
            <a:t>243,281</a:t>
          </a:r>
          <a:r>
            <a:rPr kumimoji="1" lang="ja-JP" altLang="ja-JP" sz="1100">
              <a:solidFill>
                <a:schemeClr val="dk1"/>
              </a:solidFill>
              <a:effectLst/>
              <a:latin typeface="+mn-lt"/>
              <a:ea typeface="+mn-ea"/>
              <a:cs typeface="+mn-cs"/>
            </a:rPr>
            <a:t>円となっており、人口の推移にも大きく影響される数値であるが毎年高い水準で推移している。</a:t>
          </a:r>
          <a:endParaRPr lang="ja-JP" altLang="ja-JP" sz="1400">
            <a:effectLst/>
          </a:endParaRPr>
        </a:p>
        <a:p>
          <a:r>
            <a:rPr kumimoji="1" lang="ja-JP" altLang="ja-JP" sz="1100">
              <a:solidFill>
                <a:schemeClr val="dk1"/>
              </a:solidFill>
              <a:effectLst/>
              <a:latin typeface="+mn-lt"/>
              <a:ea typeface="+mn-ea"/>
              <a:cs typeface="+mn-cs"/>
            </a:rPr>
            <a:t>　必要最小限の退職者補充により、職員数の削減を図っているが職員の平均年齢の増加や再任用職員の雇用等も数値が高い要因となっている。</a:t>
          </a:r>
          <a:endParaRPr lang="ja-JP" altLang="ja-JP" sz="1400">
            <a:effectLst/>
          </a:endParaRPr>
        </a:p>
        <a:p>
          <a:r>
            <a:rPr kumimoji="1" lang="ja-JP" altLang="ja-JP" sz="1100">
              <a:solidFill>
                <a:schemeClr val="dk1"/>
              </a:solidFill>
              <a:effectLst/>
              <a:latin typeface="+mn-lt"/>
              <a:ea typeface="+mn-ea"/>
              <a:cs typeface="+mn-cs"/>
            </a:rPr>
            <a:t>　その他、令和４年度については、町道補修等による維持補修費などが増加している。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北海道妹背牛町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2,691
2,659
48.64
4,067,432
4,008,808
58,624
2,161,731
3,874,314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124613</xdr:rowOff>
    </xdr:from>
    <xdr:to>
      <xdr:col>24</xdr:col>
      <xdr:colOff>62865</xdr:colOff>
      <xdr:row>38</xdr:row>
      <xdr:rowOff>37859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68113"/>
          <a:ext cx="1270" cy="128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41686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5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37859</xdr:rowOff>
    </xdr:from>
    <xdr:to>
      <xdr:col>24</xdr:col>
      <xdr:colOff>152400</xdr:colOff>
      <xdr:row>38</xdr:row>
      <xdr:rowOff>37859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5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71290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4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124613</xdr:rowOff>
    </xdr:from>
    <xdr:to>
      <xdr:col>24</xdr:col>
      <xdr:colOff>152400</xdr:colOff>
      <xdr:row>30</xdr:row>
      <xdr:rowOff>124613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6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146177</xdr:rowOff>
    </xdr:from>
    <xdr:to>
      <xdr:col>24</xdr:col>
      <xdr:colOff>63500</xdr:colOff>
      <xdr:row>37</xdr:row>
      <xdr:rowOff>10065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318377"/>
          <a:ext cx="838200" cy="3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143394</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15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164967</xdr:rowOff>
    </xdr:from>
    <xdr:to>
      <xdr:col>24</xdr:col>
      <xdr:colOff>114300</xdr:colOff>
      <xdr:row>37</xdr:row>
      <xdr:rowOff>95117</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146177</xdr:rowOff>
    </xdr:from>
    <xdr:to>
      <xdr:col>19</xdr:col>
      <xdr:colOff>177800</xdr:colOff>
      <xdr:row>36</xdr:row>
      <xdr:rowOff>157207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318377"/>
          <a:ext cx="889000" cy="1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7290</xdr:rowOff>
    </xdr:from>
    <xdr:to>
      <xdr:col>20</xdr:col>
      <xdr:colOff>38100</xdr:colOff>
      <xdr:row>37</xdr:row>
      <xdr:rowOff>108890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100017</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145148</xdr:rowOff>
    </xdr:from>
    <xdr:to>
      <xdr:col>15</xdr:col>
      <xdr:colOff>50800</xdr:colOff>
      <xdr:row>36</xdr:row>
      <xdr:rowOff>157207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317348"/>
          <a:ext cx="889000" cy="1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9461</xdr:rowOff>
    </xdr:from>
    <xdr:to>
      <xdr:col>15</xdr:col>
      <xdr:colOff>101600</xdr:colOff>
      <xdr:row>37</xdr:row>
      <xdr:rowOff>111061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102188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145148</xdr:rowOff>
    </xdr:from>
    <xdr:to>
      <xdr:col>10</xdr:col>
      <xdr:colOff>114300</xdr:colOff>
      <xdr:row>36</xdr:row>
      <xdr:rowOff>154997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317348"/>
          <a:ext cx="889000" cy="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170129</xdr:rowOff>
    </xdr:from>
    <xdr:to>
      <xdr:col>10</xdr:col>
      <xdr:colOff>165100</xdr:colOff>
      <xdr:row>37</xdr:row>
      <xdr:rowOff>100279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91406</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5252</xdr:rowOff>
    </xdr:from>
    <xdr:to>
      <xdr:col>6</xdr:col>
      <xdr:colOff>38100</xdr:colOff>
      <xdr:row>37</xdr:row>
      <xdr:rowOff>106852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97979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130715</xdr:rowOff>
    </xdr:from>
    <xdr:to>
      <xdr:col>24</xdr:col>
      <xdr:colOff>114300</xdr:colOff>
      <xdr:row>37</xdr:row>
      <xdr:rowOff>60865</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0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153592</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95377</xdr:rowOff>
    </xdr:from>
    <xdr:to>
      <xdr:col>20</xdr:col>
      <xdr:colOff>38100</xdr:colOff>
      <xdr:row>37</xdr:row>
      <xdr:rowOff>25527</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26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42054</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04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106407</xdr:rowOff>
    </xdr:from>
    <xdr:to>
      <xdr:col>15</xdr:col>
      <xdr:colOff>101600</xdr:colOff>
      <xdr:row>37</xdr:row>
      <xdr:rowOff>36557</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7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53084</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05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94348</xdr:rowOff>
    </xdr:from>
    <xdr:to>
      <xdr:col>10</xdr:col>
      <xdr:colOff>165100</xdr:colOff>
      <xdr:row>37</xdr:row>
      <xdr:rowOff>24498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6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41025</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04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104197</xdr:rowOff>
    </xdr:from>
    <xdr:to>
      <xdr:col>6</xdr:col>
      <xdr:colOff>38100</xdr:colOff>
      <xdr:row>37</xdr:row>
      <xdr:rowOff>34347</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27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50874</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05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122627</xdr:rowOff>
    </xdr:from>
    <xdr:to>
      <xdr:col>24</xdr:col>
      <xdr:colOff>62865</xdr:colOff>
      <xdr:row>58</xdr:row>
      <xdr:rowOff>105993</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695127"/>
          <a:ext cx="1270" cy="135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109820</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5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105993</xdr:rowOff>
    </xdr:from>
    <xdr:to>
      <xdr:col>24</xdr:col>
      <xdr:colOff>152400</xdr:colOff>
      <xdr:row>58</xdr:row>
      <xdr:rowOff>105993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5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69304</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70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1,922,406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122627</xdr:rowOff>
    </xdr:from>
    <xdr:to>
      <xdr:col>24</xdr:col>
      <xdr:colOff>152400</xdr:colOff>
      <xdr:row>50</xdr:row>
      <xdr:rowOff>122627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695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41077</xdr:rowOff>
    </xdr:from>
    <xdr:to>
      <xdr:col>24</xdr:col>
      <xdr:colOff>63500</xdr:colOff>
      <xdr:row>57</xdr:row>
      <xdr:rowOff>117238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813727"/>
          <a:ext cx="838200" cy="76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69690</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670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46813</xdr:rowOff>
    </xdr:from>
    <xdr:to>
      <xdr:col>24</xdr:col>
      <xdr:colOff>114300</xdr:colOff>
      <xdr:row>57</xdr:row>
      <xdr:rowOff>148413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41077</xdr:rowOff>
    </xdr:from>
    <xdr:to>
      <xdr:col>19</xdr:col>
      <xdr:colOff>177800</xdr:colOff>
      <xdr:row>57</xdr:row>
      <xdr:rowOff>96731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813727"/>
          <a:ext cx="889000" cy="5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54924</xdr:rowOff>
    </xdr:from>
    <xdr:to>
      <xdr:col>20</xdr:col>
      <xdr:colOff>38100</xdr:colOff>
      <xdr:row>57</xdr:row>
      <xdr:rowOff>156524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147651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920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96731</xdr:rowOff>
    </xdr:from>
    <xdr:to>
      <xdr:col>15</xdr:col>
      <xdr:colOff>50800</xdr:colOff>
      <xdr:row>58</xdr:row>
      <xdr:rowOff>8972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869381"/>
          <a:ext cx="889000" cy="8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15831</xdr:rowOff>
    </xdr:from>
    <xdr:to>
      <xdr:col>15</xdr:col>
      <xdr:colOff>101600</xdr:colOff>
      <xdr:row>57</xdr:row>
      <xdr:rowOff>117431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78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133958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563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8972</xdr:rowOff>
    </xdr:from>
    <xdr:to>
      <xdr:col>10</xdr:col>
      <xdr:colOff>114300</xdr:colOff>
      <xdr:row>58</xdr:row>
      <xdr:rowOff>46096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953072"/>
          <a:ext cx="889000" cy="3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120739</xdr:rowOff>
    </xdr:from>
    <xdr:to>
      <xdr:col>10</xdr:col>
      <xdr:colOff>165100</xdr:colOff>
      <xdr:row>58</xdr:row>
      <xdr:rowOff>50889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9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67416</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66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121438</xdr:rowOff>
    </xdr:from>
    <xdr:to>
      <xdr:col>6</xdr:col>
      <xdr:colOff>38100</xdr:colOff>
      <xdr:row>58</xdr:row>
      <xdr:rowOff>51588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68115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6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66438</xdr:rowOff>
    </xdr:from>
    <xdr:to>
      <xdr:col>24</xdr:col>
      <xdr:colOff>114300</xdr:colOff>
      <xdr:row>57</xdr:row>
      <xdr:rowOff>168038</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83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44865</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817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161727</xdr:rowOff>
    </xdr:from>
    <xdr:to>
      <xdr:col>20</xdr:col>
      <xdr:colOff>38100</xdr:colOff>
      <xdr:row>57</xdr:row>
      <xdr:rowOff>91877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76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108404</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538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45931</xdr:rowOff>
    </xdr:from>
    <xdr:to>
      <xdr:col>15</xdr:col>
      <xdr:colOff>101600</xdr:colOff>
      <xdr:row>57</xdr:row>
      <xdr:rowOff>147531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81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138658</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911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129622</xdr:rowOff>
    </xdr:from>
    <xdr:to>
      <xdr:col>10</xdr:col>
      <xdr:colOff>165100</xdr:colOff>
      <xdr:row>58</xdr:row>
      <xdr:rowOff>59772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50899</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99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166746</xdr:rowOff>
    </xdr:from>
    <xdr:to>
      <xdr:col>6</xdr:col>
      <xdr:colOff>38100</xdr:colOff>
      <xdr:row>58</xdr:row>
      <xdr:rowOff>96896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3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88023</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10032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15904</xdr:rowOff>
    </xdr:from>
    <xdr:to>
      <xdr:col>24</xdr:col>
      <xdr:colOff>62865</xdr:colOff>
      <xdr:row>78</xdr:row>
      <xdr:rowOff>139886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17404"/>
          <a:ext cx="1270" cy="149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143713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1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139886</xdr:rowOff>
    </xdr:from>
    <xdr:to>
      <xdr:col>24</xdr:col>
      <xdr:colOff>152400</xdr:colOff>
      <xdr:row>78</xdr:row>
      <xdr:rowOff>139886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1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134031</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79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15904</xdr:rowOff>
    </xdr:from>
    <xdr:to>
      <xdr:col>24</xdr:col>
      <xdr:colOff>152400</xdr:colOff>
      <xdr:row>70</xdr:row>
      <xdr:rowOff>15904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95378</xdr:rowOff>
    </xdr:from>
    <xdr:to>
      <xdr:col>24</xdr:col>
      <xdr:colOff>63500</xdr:colOff>
      <xdr:row>75</xdr:row>
      <xdr:rowOff>117287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2954128"/>
          <a:ext cx="838200" cy="2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44395</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074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65968</xdr:rowOff>
    </xdr:from>
    <xdr:to>
      <xdr:col>24</xdr:col>
      <xdr:colOff>114300</xdr:colOff>
      <xdr:row>76</xdr:row>
      <xdr:rowOff>167568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9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95378</xdr:rowOff>
    </xdr:from>
    <xdr:to>
      <xdr:col>19</xdr:col>
      <xdr:colOff>177800</xdr:colOff>
      <xdr:row>76</xdr:row>
      <xdr:rowOff>52753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954128"/>
          <a:ext cx="889000" cy="12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48876</xdr:rowOff>
    </xdr:from>
    <xdr:to>
      <xdr:col>20</xdr:col>
      <xdr:colOff>38100</xdr:colOff>
      <xdr:row>76</xdr:row>
      <xdr:rowOff>150476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7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141603</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17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52753</xdr:rowOff>
    </xdr:from>
    <xdr:to>
      <xdr:col>15</xdr:col>
      <xdr:colOff>50800</xdr:colOff>
      <xdr:row>77</xdr:row>
      <xdr:rowOff>18827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082953"/>
          <a:ext cx="889000" cy="137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120019</xdr:rowOff>
    </xdr:from>
    <xdr:to>
      <xdr:col>15</xdr:col>
      <xdr:colOff>101600</xdr:colOff>
      <xdr:row>77</xdr:row>
      <xdr:rowOff>50169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41296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24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18827</xdr:rowOff>
    </xdr:from>
    <xdr:to>
      <xdr:col>10</xdr:col>
      <xdr:colOff>114300</xdr:colOff>
      <xdr:row>77</xdr:row>
      <xdr:rowOff>49857</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220477"/>
          <a:ext cx="889000" cy="3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6029</xdr:rowOff>
    </xdr:from>
    <xdr:to>
      <xdr:col>10</xdr:col>
      <xdr:colOff>165100</xdr:colOff>
      <xdr:row>77</xdr:row>
      <xdr:rowOff>107629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0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98756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300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36354</xdr:rowOff>
    </xdr:from>
    <xdr:to>
      <xdr:col>6</xdr:col>
      <xdr:colOff>38100</xdr:colOff>
      <xdr:row>77</xdr:row>
      <xdr:rowOff>137954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3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129081</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33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66487</xdr:rowOff>
    </xdr:from>
    <xdr:to>
      <xdr:col>24</xdr:col>
      <xdr:colOff>114300</xdr:colOff>
      <xdr:row>75</xdr:row>
      <xdr:rowOff>168087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92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89364</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77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44578</xdr:rowOff>
    </xdr:from>
    <xdr:to>
      <xdr:col>20</xdr:col>
      <xdr:colOff>38100</xdr:colOff>
      <xdr:row>75</xdr:row>
      <xdr:rowOff>146177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9033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162705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67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1953</xdr:rowOff>
    </xdr:from>
    <xdr:to>
      <xdr:col>15</xdr:col>
      <xdr:colOff>101600</xdr:colOff>
      <xdr:row>76</xdr:row>
      <xdr:rowOff>103553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03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120080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807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139477</xdr:rowOff>
    </xdr:from>
    <xdr:to>
      <xdr:col>10</xdr:col>
      <xdr:colOff>165100</xdr:colOff>
      <xdr:row>77</xdr:row>
      <xdr:rowOff>69627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16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86153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944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170507</xdr:rowOff>
    </xdr:from>
    <xdr:to>
      <xdr:col>6</xdr:col>
      <xdr:colOff>38100</xdr:colOff>
      <xdr:row>77</xdr:row>
      <xdr:rowOff>100657</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0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117184</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97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104983</xdr:rowOff>
    </xdr:from>
    <xdr:to>
      <xdr:col>24</xdr:col>
      <xdr:colOff>62865</xdr:colOff>
      <xdr:row>98</xdr:row>
      <xdr:rowOff>139376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35483"/>
          <a:ext cx="1270" cy="14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143203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4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139376</xdr:rowOff>
    </xdr:from>
    <xdr:to>
      <xdr:col>24</xdr:col>
      <xdr:colOff>152400</xdr:colOff>
      <xdr:row>98</xdr:row>
      <xdr:rowOff>139376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51660</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470,631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104983</xdr:rowOff>
    </xdr:from>
    <xdr:to>
      <xdr:col>24</xdr:col>
      <xdr:colOff>152400</xdr:colOff>
      <xdr:row>90</xdr:row>
      <xdr:rowOff>104983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3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114929</xdr:rowOff>
    </xdr:from>
    <xdr:to>
      <xdr:col>24</xdr:col>
      <xdr:colOff>63500</xdr:colOff>
      <xdr:row>97</xdr:row>
      <xdr:rowOff>127381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745579"/>
          <a:ext cx="838200" cy="12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143409</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31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120532</xdr:rowOff>
    </xdr:from>
    <xdr:to>
      <xdr:col>24</xdr:col>
      <xdr:colOff>114300</xdr:colOff>
      <xdr:row>97</xdr:row>
      <xdr:rowOff>50682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7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114929</xdr:rowOff>
    </xdr:from>
    <xdr:to>
      <xdr:col>19</xdr:col>
      <xdr:colOff>177800</xdr:colOff>
      <xdr:row>98</xdr:row>
      <xdr:rowOff>55589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745579"/>
          <a:ext cx="889000" cy="11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133392</xdr:rowOff>
    </xdr:from>
    <xdr:to>
      <xdr:col>20</xdr:col>
      <xdr:colOff>38100</xdr:colOff>
      <xdr:row>97</xdr:row>
      <xdr:rowOff>63542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80069</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36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55589</xdr:rowOff>
    </xdr:from>
    <xdr:to>
      <xdr:col>15</xdr:col>
      <xdr:colOff>50800</xdr:colOff>
      <xdr:row>98</xdr:row>
      <xdr:rowOff>78882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857689"/>
          <a:ext cx="889000" cy="2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148146</xdr:rowOff>
    </xdr:from>
    <xdr:to>
      <xdr:col>15</xdr:col>
      <xdr:colOff>101600</xdr:colOff>
      <xdr:row>97</xdr:row>
      <xdr:rowOff>78296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94823</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60300</xdr:rowOff>
    </xdr:from>
    <xdr:to>
      <xdr:col>10</xdr:col>
      <xdr:colOff>114300</xdr:colOff>
      <xdr:row>98</xdr:row>
      <xdr:rowOff>78882</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862400"/>
          <a:ext cx="889000" cy="1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22442</xdr:rowOff>
    </xdr:from>
    <xdr:to>
      <xdr:col>10</xdr:col>
      <xdr:colOff>165100</xdr:colOff>
      <xdr:row>97</xdr:row>
      <xdr:rowOff>124042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140569</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42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50691</xdr:rowOff>
    </xdr:from>
    <xdr:to>
      <xdr:col>6</xdr:col>
      <xdr:colOff>38100</xdr:colOff>
      <xdr:row>97</xdr:row>
      <xdr:rowOff>152291</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168818</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76581</xdr:rowOff>
    </xdr:from>
    <xdr:to>
      <xdr:col>24</xdr:col>
      <xdr:colOff>114300</xdr:colOff>
      <xdr:row>98</xdr:row>
      <xdr:rowOff>6731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0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55008</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68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64129</xdr:rowOff>
    </xdr:from>
    <xdr:to>
      <xdr:col>20</xdr:col>
      <xdr:colOff>38100</xdr:colOff>
      <xdr:row>97</xdr:row>
      <xdr:rowOff>165729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69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156856</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6787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4789</xdr:rowOff>
    </xdr:from>
    <xdr:to>
      <xdr:col>15</xdr:col>
      <xdr:colOff>101600</xdr:colOff>
      <xdr:row>98</xdr:row>
      <xdr:rowOff>106389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0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97516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89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28082</xdr:rowOff>
    </xdr:from>
    <xdr:to>
      <xdr:col>10</xdr:col>
      <xdr:colOff>165100</xdr:colOff>
      <xdr:row>98</xdr:row>
      <xdr:rowOff>129682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3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120809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22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9500</xdr:rowOff>
    </xdr:from>
    <xdr:to>
      <xdr:col>6</xdr:col>
      <xdr:colOff>38100</xdr:colOff>
      <xdr:row>98</xdr:row>
      <xdr:rowOff>111100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1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102227</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0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152908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24958"/>
          <a:ext cx="1270" cy="1606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99585</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152908</xdr:rowOff>
    </xdr:from>
    <xdr:to>
      <xdr:col>55</xdr:col>
      <xdr:colOff>88900</xdr:colOff>
      <xdr:row>29</xdr:row>
      <xdr:rowOff>152908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105554</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4492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82677</xdr:rowOff>
    </xdr:from>
    <xdr:to>
      <xdr:col>55</xdr:col>
      <xdr:colOff>50800</xdr:colOff>
      <xdr:row>39</xdr:row>
      <xdr:rowOff>12827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9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75438</xdr:rowOff>
    </xdr:from>
    <xdr:to>
      <xdr:col>50</xdr:col>
      <xdr:colOff>165100</xdr:colOff>
      <xdr:row>39</xdr:row>
      <xdr:rowOff>5588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22115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365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72263</xdr:rowOff>
    </xdr:from>
    <xdr:to>
      <xdr:col>46</xdr:col>
      <xdr:colOff>38100</xdr:colOff>
      <xdr:row>39</xdr:row>
      <xdr:rowOff>2413</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18940</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93472</xdr:rowOff>
    </xdr:from>
    <xdr:to>
      <xdr:col>41</xdr:col>
      <xdr:colOff>101600</xdr:colOff>
      <xdr:row>39</xdr:row>
      <xdr:rowOff>23622</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40149</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98171</xdr:rowOff>
    </xdr:from>
    <xdr:to>
      <xdr:col>36</xdr:col>
      <xdr:colOff>165100</xdr:colOff>
      <xdr:row>39</xdr:row>
      <xdr:rowOff>28321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44848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59627</xdr:rowOff>
    </xdr:from>
    <xdr:to>
      <xdr:col>54</xdr:col>
      <xdr:colOff>189865</xdr:colOff>
      <xdr:row>58</xdr:row>
      <xdr:rowOff>125696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2127"/>
          <a:ext cx="1270" cy="143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129523</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7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125696</xdr:rowOff>
    </xdr:from>
    <xdr:to>
      <xdr:col>55</xdr:col>
      <xdr:colOff>88900</xdr:colOff>
      <xdr:row>58</xdr:row>
      <xdr:rowOff>125696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69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6304</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07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59627</xdr:rowOff>
    </xdr:from>
    <xdr:to>
      <xdr:col>55</xdr:col>
      <xdr:colOff>88900</xdr:colOff>
      <xdr:row>50</xdr:row>
      <xdr:rowOff>59627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2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69043</xdr:rowOff>
    </xdr:from>
    <xdr:to>
      <xdr:col>55</xdr:col>
      <xdr:colOff>0</xdr:colOff>
      <xdr:row>58</xdr:row>
      <xdr:rowOff>75729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10013143"/>
          <a:ext cx="838200" cy="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24794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97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1917</xdr:rowOff>
    </xdr:from>
    <xdr:to>
      <xdr:col>55</xdr:col>
      <xdr:colOff>50800</xdr:colOff>
      <xdr:row>58</xdr:row>
      <xdr:rowOff>103517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112909</xdr:rowOff>
    </xdr:from>
    <xdr:to>
      <xdr:col>50</xdr:col>
      <xdr:colOff>114300</xdr:colOff>
      <xdr:row>58</xdr:row>
      <xdr:rowOff>69043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885559"/>
          <a:ext cx="889000" cy="12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11567</xdr:rowOff>
    </xdr:from>
    <xdr:to>
      <xdr:col>50</xdr:col>
      <xdr:colOff>165100</xdr:colOff>
      <xdr:row>58</xdr:row>
      <xdr:rowOff>113167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5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129694</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73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112909</xdr:rowOff>
    </xdr:from>
    <xdr:to>
      <xdr:col>45</xdr:col>
      <xdr:colOff>177800</xdr:colOff>
      <xdr:row>58</xdr:row>
      <xdr:rowOff>69967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885559"/>
          <a:ext cx="889000" cy="12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15753</xdr:rowOff>
    </xdr:from>
    <xdr:to>
      <xdr:col>46</xdr:col>
      <xdr:colOff>38100</xdr:colOff>
      <xdr:row>58</xdr:row>
      <xdr:rowOff>117353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108480</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1005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48011</xdr:rowOff>
    </xdr:from>
    <xdr:to>
      <xdr:col>41</xdr:col>
      <xdr:colOff>50800</xdr:colOff>
      <xdr:row>58</xdr:row>
      <xdr:rowOff>69967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992111"/>
          <a:ext cx="889000" cy="2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16947</xdr:rowOff>
    </xdr:from>
    <xdr:to>
      <xdr:col>41</xdr:col>
      <xdr:colOff>101600</xdr:colOff>
      <xdr:row>58</xdr:row>
      <xdr:rowOff>118547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135074</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14625</xdr:rowOff>
    </xdr:from>
    <xdr:to>
      <xdr:col>36</xdr:col>
      <xdr:colOff>165100</xdr:colOff>
      <xdr:row>58</xdr:row>
      <xdr:rowOff>116225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107352</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10051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24929</xdr:rowOff>
    </xdr:from>
    <xdr:to>
      <xdr:col>55</xdr:col>
      <xdr:colOff>50800</xdr:colOff>
      <xdr:row>58</xdr:row>
      <xdr:rowOff>126529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6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151795</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2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18243</xdr:rowOff>
    </xdr:from>
    <xdr:to>
      <xdr:col>50</xdr:col>
      <xdr:colOff>165100</xdr:colOff>
      <xdr:row>58</xdr:row>
      <xdr:rowOff>119843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6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110970</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10055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62109</xdr:rowOff>
    </xdr:from>
    <xdr:to>
      <xdr:col>46</xdr:col>
      <xdr:colOff>38100</xdr:colOff>
      <xdr:row>57</xdr:row>
      <xdr:rowOff>163709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83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8786</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9609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19167</xdr:rowOff>
    </xdr:from>
    <xdr:to>
      <xdr:col>41</xdr:col>
      <xdr:colOff>101600</xdr:colOff>
      <xdr:row>58</xdr:row>
      <xdr:rowOff>120767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6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111894</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1005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168661</xdr:rowOff>
    </xdr:from>
    <xdr:to>
      <xdr:col>36</xdr:col>
      <xdr:colOff>165100</xdr:colOff>
      <xdr:row>58</xdr:row>
      <xdr:rowOff>98811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4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115338</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971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43313</xdr:rowOff>
    </xdr:from>
    <xdr:to>
      <xdr:col>54</xdr:col>
      <xdr:colOff>189865</xdr:colOff>
      <xdr:row>78</xdr:row>
      <xdr:rowOff>136048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16263"/>
          <a:ext cx="1270" cy="1292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139875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136048</xdr:rowOff>
    </xdr:from>
    <xdr:to>
      <xdr:col>55</xdr:col>
      <xdr:colOff>88900</xdr:colOff>
      <xdr:row>78</xdr:row>
      <xdr:rowOff>136048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0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161440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9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43313</xdr:rowOff>
    </xdr:from>
    <xdr:to>
      <xdr:col>55</xdr:col>
      <xdr:colOff>88900</xdr:colOff>
      <xdr:row>71</xdr:row>
      <xdr:rowOff>43313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16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27085</xdr:rowOff>
    </xdr:from>
    <xdr:to>
      <xdr:col>55</xdr:col>
      <xdr:colOff>0</xdr:colOff>
      <xdr:row>78</xdr:row>
      <xdr:rowOff>44250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400185"/>
          <a:ext cx="838200" cy="1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117885</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48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95008</xdr:rowOff>
    </xdr:from>
    <xdr:to>
      <xdr:col>55</xdr:col>
      <xdr:colOff>50800</xdr:colOff>
      <xdr:row>78</xdr:row>
      <xdr:rowOff>25158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9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143785</xdr:rowOff>
    </xdr:from>
    <xdr:to>
      <xdr:col>50</xdr:col>
      <xdr:colOff>114300</xdr:colOff>
      <xdr:row>78</xdr:row>
      <xdr:rowOff>27085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345435"/>
          <a:ext cx="889000" cy="5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113968</xdr:rowOff>
    </xdr:from>
    <xdr:to>
      <xdr:col>50</xdr:col>
      <xdr:colOff>165100</xdr:colOff>
      <xdr:row>78</xdr:row>
      <xdr:rowOff>44118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60645</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09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143785</xdr:rowOff>
    </xdr:from>
    <xdr:to>
      <xdr:col>45</xdr:col>
      <xdr:colOff>177800</xdr:colOff>
      <xdr:row>78</xdr:row>
      <xdr:rowOff>73746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345435"/>
          <a:ext cx="889000" cy="10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106431</xdr:rowOff>
    </xdr:from>
    <xdr:to>
      <xdr:col>46</xdr:col>
      <xdr:colOff>38100</xdr:colOff>
      <xdr:row>78</xdr:row>
      <xdr:rowOff>36581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27708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4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73746</xdr:rowOff>
    </xdr:from>
    <xdr:to>
      <xdr:col>41</xdr:col>
      <xdr:colOff>50800</xdr:colOff>
      <xdr:row>78</xdr:row>
      <xdr:rowOff>101684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446846"/>
          <a:ext cx="889000" cy="2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140534</xdr:rowOff>
    </xdr:from>
    <xdr:to>
      <xdr:col>41</xdr:col>
      <xdr:colOff>101600</xdr:colOff>
      <xdr:row>78</xdr:row>
      <xdr:rowOff>70684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87211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11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146089</xdr:rowOff>
    </xdr:from>
    <xdr:to>
      <xdr:col>36</xdr:col>
      <xdr:colOff>165100</xdr:colOff>
      <xdr:row>78</xdr:row>
      <xdr:rowOff>76239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92766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1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164900</xdr:rowOff>
    </xdr:from>
    <xdr:to>
      <xdr:col>55</xdr:col>
      <xdr:colOff>50800</xdr:colOff>
      <xdr:row>78</xdr:row>
      <xdr:rowOff>95050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36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79827</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28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147735</xdr:rowOff>
    </xdr:from>
    <xdr:to>
      <xdr:col>50</xdr:col>
      <xdr:colOff>165100</xdr:colOff>
      <xdr:row>78</xdr:row>
      <xdr:rowOff>77885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34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69012</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44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92985</xdr:rowOff>
    </xdr:from>
    <xdr:to>
      <xdr:col>46</xdr:col>
      <xdr:colOff>38100</xdr:colOff>
      <xdr:row>78</xdr:row>
      <xdr:rowOff>23135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29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39662</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06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22946</xdr:rowOff>
    </xdr:from>
    <xdr:to>
      <xdr:col>41</xdr:col>
      <xdr:colOff>101600</xdr:colOff>
      <xdr:row>78</xdr:row>
      <xdr:rowOff>124546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39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115673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48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50884</xdr:rowOff>
    </xdr:from>
    <xdr:to>
      <xdr:col>36</xdr:col>
      <xdr:colOff>165100</xdr:colOff>
      <xdr:row>78</xdr:row>
      <xdr:rowOff>152484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42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143611</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51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68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142608</xdr:rowOff>
    </xdr:from>
    <xdr:to>
      <xdr:col>54</xdr:col>
      <xdr:colOff>189865</xdr:colOff>
      <xdr:row>99</xdr:row>
      <xdr:rowOff>526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73108"/>
          <a:ext cx="1270" cy="140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4353</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7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526</xdr:rowOff>
    </xdr:from>
    <xdr:to>
      <xdr:col>55</xdr:col>
      <xdr:colOff>88900</xdr:colOff>
      <xdr:row>99</xdr:row>
      <xdr:rowOff>526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7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89285</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4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538,982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142608</xdr:rowOff>
    </xdr:from>
    <xdr:to>
      <xdr:col>55</xdr:col>
      <xdr:colOff>88900</xdr:colOff>
      <xdr:row>90</xdr:row>
      <xdr:rowOff>142608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7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75752</xdr:rowOff>
    </xdr:from>
    <xdr:to>
      <xdr:col>55</xdr:col>
      <xdr:colOff>0</xdr:colOff>
      <xdr:row>96</xdr:row>
      <xdr:rowOff>3952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363502"/>
          <a:ext cx="838200" cy="9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100175</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559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121748</xdr:rowOff>
    </xdr:from>
    <xdr:to>
      <xdr:col>55</xdr:col>
      <xdr:colOff>50800</xdr:colOff>
      <xdr:row>97</xdr:row>
      <xdr:rowOff>51898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58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75752</xdr:rowOff>
    </xdr:from>
    <xdr:to>
      <xdr:col>50</xdr:col>
      <xdr:colOff>114300</xdr:colOff>
      <xdr:row>95</xdr:row>
      <xdr:rowOff>166625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363502"/>
          <a:ext cx="889000" cy="9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145155</xdr:rowOff>
    </xdr:from>
    <xdr:to>
      <xdr:col>50</xdr:col>
      <xdr:colOff>165100</xdr:colOff>
      <xdr:row>97</xdr:row>
      <xdr:rowOff>75305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0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66432</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69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166625</xdr:rowOff>
    </xdr:from>
    <xdr:to>
      <xdr:col>45</xdr:col>
      <xdr:colOff>177800</xdr:colOff>
      <xdr:row>96</xdr:row>
      <xdr:rowOff>56955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454375"/>
          <a:ext cx="889000" cy="6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160693</xdr:rowOff>
    </xdr:from>
    <xdr:to>
      <xdr:col>46</xdr:col>
      <xdr:colOff>38100</xdr:colOff>
      <xdr:row>97</xdr:row>
      <xdr:rowOff>90843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61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81970</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71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8953</xdr:rowOff>
    </xdr:from>
    <xdr:to>
      <xdr:col>41</xdr:col>
      <xdr:colOff>50800</xdr:colOff>
      <xdr:row>96</xdr:row>
      <xdr:rowOff>56955</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468153"/>
          <a:ext cx="889000" cy="4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12004</xdr:rowOff>
    </xdr:from>
    <xdr:to>
      <xdr:col>41</xdr:col>
      <xdr:colOff>101600</xdr:colOff>
      <xdr:row>97</xdr:row>
      <xdr:rowOff>113604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64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104731</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73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19214</xdr:rowOff>
    </xdr:from>
    <xdr:to>
      <xdr:col>36</xdr:col>
      <xdr:colOff>165100</xdr:colOff>
      <xdr:row>97</xdr:row>
      <xdr:rowOff>120814</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4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111941</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742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124602</xdr:rowOff>
    </xdr:from>
    <xdr:to>
      <xdr:col>55</xdr:col>
      <xdr:colOff>50800</xdr:colOff>
      <xdr:row>96</xdr:row>
      <xdr:rowOff>54752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41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147479</xdr:rowOff>
    </xdr:from>
    <xdr:ext cx="599010"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263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24952</xdr:rowOff>
    </xdr:from>
    <xdr:to>
      <xdr:col>50</xdr:col>
      <xdr:colOff>165100</xdr:colOff>
      <xdr:row>95</xdr:row>
      <xdr:rowOff>126552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31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143079</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39795" y="1608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115825</xdr:rowOff>
    </xdr:from>
    <xdr:to>
      <xdr:col>46</xdr:col>
      <xdr:colOff>38100</xdr:colOff>
      <xdr:row>96</xdr:row>
      <xdr:rowOff>45975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40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62502</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50795" y="1617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6155</xdr:rowOff>
    </xdr:from>
    <xdr:to>
      <xdr:col>41</xdr:col>
      <xdr:colOff>101600</xdr:colOff>
      <xdr:row>96</xdr:row>
      <xdr:rowOff>107755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46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124282</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61795" y="16240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129603</xdr:rowOff>
    </xdr:from>
    <xdr:to>
      <xdr:col>36</xdr:col>
      <xdr:colOff>165100</xdr:colOff>
      <xdr:row>96</xdr:row>
      <xdr:rowOff>59753</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41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76280</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672795" y="1619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99220</xdr:rowOff>
    </xdr:from>
    <xdr:to>
      <xdr:col>85</xdr:col>
      <xdr:colOff>126364</xdr:colOff>
      <xdr:row>38</xdr:row>
      <xdr:rowOff>124306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14170"/>
          <a:ext cx="1269" cy="122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128133</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4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124306</xdr:rowOff>
    </xdr:from>
    <xdr:to>
      <xdr:col>86</xdr:col>
      <xdr:colOff>25400</xdr:colOff>
      <xdr:row>38</xdr:row>
      <xdr:rowOff>124306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39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45897</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99220</xdr:rowOff>
    </xdr:from>
    <xdr:to>
      <xdr:col>86</xdr:col>
      <xdr:colOff>25400</xdr:colOff>
      <xdr:row>31</xdr:row>
      <xdr:rowOff>99220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1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166545</xdr:rowOff>
    </xdr:from>
    <xdr:to>
      <xdr:col>85</xdr:col>
      <xdr:colOff>127000</xdr:colOff>
      <xdr:row>38</xdr:row>
      <xdr:rowOff>52546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510195"/>
          <a:ext cx="838200" cy="57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106834</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450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128407</xdr:rowOff>
    </xdr:from>
    <xdr:to>
      <xdr:col>85</xdr:col>
      <xdr:colOff>177800</xdr:colOff>
      <xdr:row>38</xdr:row>
      <xdr:rowOff>58556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720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74439</xdr:rowOff>
    </xdr:from>
    <xdr:to>
      <xdr:col>81</xdr:col>
      <xdr:colOff>50800</xdr:colOff>
      <xdr:row>38</xdr:row>
      <xdr:rowOff>52546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418089"/>
          <a:ext cx="889000" cy="149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130185</xdr:rowOff>
    </xdr:from>
    <xdr:to>
      <xdr:col>81</xdr:col>
      <xdr:colOff>101600</xdr:colOff>
      <xdr:row>38</xdr:row>
      <xdr:rowOff>60335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76862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4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74439</xdr:rowOff>
    </xdr:from>
    <xdr:to>
      <xdr:col>76</xdr:col>
      <xdr:colOff>114300</xdr:colOff>
      <xdr:row>38</xdr:row>
      <xdr:rowOff>50512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418089"/>
          <a:ext cx="889000" cy="14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100414</xdr:rowOff>
    </xdr:from>
    <xdr:to>
      <xdr:col>76</xdr:col>
      <xdr:colOff>165100</xdr:colOff>
      <xdr:row>38</xdr:row>
      <xdr:rowOff>30564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4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21692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53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50512</xdr:rowOff>
    </xdr:from>
    <xdr:to>
      <xdr:col>71</xdr:col>
      <xdr:colOff>177800</xdr:colOff>
      <xdr:row>38</xdr:row>
      <xdr:rowOff>57555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565612"/>
          <a:ext cx="889000" cy="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139137</xdr:rowOff>
    </xdr:from>
    <xdr:to>
      <xdr:col>72</xdr:col>
      <xdr:colOff>38100</xdr:colOff>
      <xdr:row>38</xdr:row>
      <xdr:rowOff>69287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8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85814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25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135848</xdr:rowOff>
    </xdr:from>
    <xdr:to>
      <xdr:col>67</xdr:col>
      <xdr:colOff>101600</xdr:colOff>
      <xdr:row>38</xdr:row>
      <xdr:rowOff>65998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7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82525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25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115744</xdr:rowOff>
    </xdr:from>
    <xdr:to>
      <xdr:col>85</xdr:col>
      <xdr:colOff>177800</xdr:colOff>
      <xdr:row>38</xdr:row>
      <xdr:rowOff>45895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4593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138621</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31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1746</xdr:rowOff>
    </xdr:from>
    <xdr:to>
      <xdr:col>81</xdr:col>
      <xdr:colOff>101600</xdr:colOff>
      <xdr:row>38</xdr:row>
      <xdr:rowOff>103346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51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94473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60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23639</xdr:rowOff>
    </xdr:from>
    <xdr:to>
      <xdr:col>76</xdr:col>
      <xdr:colOff>165100</xdr:colOff>
      <xdr:row>37</xdr:row>
      <xdr:rowOff>125239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36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141766</xdr:rowOff>
    </xdr:from>
    <xdr:ext cx="59901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292795" y="6142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171162</xdr:rowOff>
    </xdr:from>
    <xdr:to>
      <xdr:col>72</xdr:col>
      <xdr:colOff>38100</xdr:colOff>
      <xdr:row>38</xdr:row>
      <xdr:rowOff>101312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51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92439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60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6755</xdr:rowOff>
    </xdr:from>
    <xdr:to>
      <xdr:col>67</xdr:col>
      <xdr:colOff>101600</xdr:colOff>
      <xdr:row>38</xdr:row>
      <xdr:rowOff>108355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52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99482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61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126016</xdr:rowOff>
    </xdr:from>
    <xdr:to>
      <xdr:col>85</xdr:col>
      <xdr:colOff>126364</xdr:colOff>
      <xdr:row>58</xdr:row>
      <xdr:rowOff>120778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98516"/>
          <a:ext cx="1269" cy="136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124605</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6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120778</xdr:rowOff>
    </xdr:from>
    <xdr:to>
      <xdr:col>86</xdr:col>
      <xdr:colOff>25400</xdr:colOff>
      <xdr:row>58</xdr:row>
      <xdr:rowOff>120778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6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72693</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7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767,183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126016</xdr:rowOff>
    </xdr:from>
    <xdr:to>
      <xdr:col>86</xdr:col>
      <xdr:colOff>25400</xdr:colOff>
      <xdr:row>50</xdr:row>
      <xdr:rowOff>126016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9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58820</xdr:rowOff>
    </xdr:from>
    <xdr:to>
      <xdr:col>85</xdr:col>
      <xdr:colOff>127000</xdr:colOff>
      <xdr:row>58</xdr:row>
      <xdr:rowOff>70272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10002920"/>
          <a:ext cx="838200" cy="1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97880</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6990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75003</xdr:rowOff>
    </xdr:from>
    <xdr:to>
      <xdr:col>85</xdr:col>
      <xdr:colOff>177800</xdr:colOff>
      <xdr:row>58</xdr:row>
      <xdr:rowOff>5153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61115</xdr:rowOff>
    </xdr:from>
    <xdr:to>
      <xdr:col>81</xdr:col>
      <xdr:colOff>50800</xdr:colOff>
      <xdr:row>58</xdr:row>
      <xdr:rowOff>70272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10005215"/>
          <a:ext cx="889000" cy="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70962</xdr:rowOff>
    </xdr:from>
    <xdr:to>
      <xdr:col>81</xdr:col>
      <xdr:colOff>101600</xdr:colOff>
      <xdr:row>58</xdr:row>
      <xdr:rowOff>1112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17639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61115</xdr:rowOff>
    </xdr:from>
    <xdr:to>
      <xdr:col>76</xdr:col>
      <xdr:colOff>114300</xdr:colOff>
      <xdr:row>58</xdr:row>
      <xdr:rowOff>85526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10005215"/>
          <a:ext cx="889000" cy="2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69658</xdr:rowOff>
    </xdr:from>
    <xdr:to>
      <xdr:col>76</xdr:col>
      <xdr:colOff>165100</xdr:colOff>
      <xdr:row>57</xdr:row>
      <xdr:rowOff>171258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16335</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85526</xdr:rowOff>
    </xdr:from>
    <xdr:to>
      <xdr:col>71</xdr:col>
      <xdr:colOff>177800</xdr:colOff>
      <xdr:row>58</xdr:row>
      <xdr:rowOff>90250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10029626"/>
          <a:ext cx="889000" cy="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103746</xdr:rowOff>
    </xdr:from>
    <xdr:to>
      <xdr:col>72</xdr:col>
      <xdr:colOff>38100</xdr:colOff>
      <xdr:row>58</xdr:row>
      <xdr:rowOff>33896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50423</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103312</xdr:rowOff>
    </xdr:from>
    <xdr:to>
      <xdr:col>67</xdr:col>
      <xdr:colOff>101600</xdr:colOff>
      <xdr:row>58</xdr:row>
      <xdr:rowOff>33462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49989</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8020</xdr:rowOff>
    </xdr:from>
    <xdr:to>
      <xdr:col>85</xdr:col>
      <xdr:colOff>177800</xdr:colOff>
      <xdr:row>58</xdr:row>
      <xdr:rowOff>109620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9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94397</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86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19472</xdr:rowOff>
    </xdr:from>
    <xdr:to>
      <xdr:col>81</xdr:col>
      <xdr:colOff>101600</xdr:colOff>
      <xdr:row>58</xdr:row>
      <xdr:rowOff>121072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96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112199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1005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10315</xdr:rowOff>
    </xdr:from>
    <xdr:to>
      <xdr:col>76</xdr:col>
      <xdr:colOff>165100</xdr:colOff>
      <xdr:row>58</xdr:row>
      <xdr:rowOff>111915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95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103042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04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34726</xdr:rowOff>
    </xdr:from>
    <xdr:to>
      <xdr:col>72</xdr:col>
      <xdr:colOff>38100</xdr:colOff>
      <xdr:row>58</xdr:row>
      <xdr:rowOff>136326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97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127453</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07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39450</xdr:rowOff>
    </xdr:from>
    <xdr:to>
      <xdr:col>67</xdr:col>
      <xdr:colOff>101600</xdr:colOff>
      <xdr:row>58</xdr:row>
      <xdr:rowOff>141050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98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132177</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07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75210</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076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49004</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3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21887</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85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75210</xdr:rowOff>
    </xdr:from>
    <xdr:to>
      <xdr:col>86</xdr:col>
      <xdr:colOff>25400</xdr:colOff>
      <xdr:row>70</xdr:row>
      <xdr:rowOff>75210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07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137904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39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115027</xdr:rowOff>
    </xdr:from>
    <xdr:to>
      <xdr:col>85</xdr:col>
      <xdr:colOff>177800</xdr:colOff>
      <xdr:row>79</xdr:row>
      <xdr:rowOff>45177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8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117103</xdr:rowOff>
    </xdr:from>
    <xdr:to>
      <xdr:col>81</xdr:col>
      <xdr:colOff>101600</xdr:colOff>
      <xdr:row>79</xdr:row>
      <xdr:rowOff>47253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9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63780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26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120169</xdr:rowOff>
    </xdr:from>
    <xdr:to>
      <xdr:col>76</xdr:col>
      <xdr:colOff>165100</xdr:colOff>
      <xdr:row>79</xdr:row>
      <xdr:rowOff>50319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66846</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26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121190</xdr:rowOff>
    </xdr:from>
    <xdr:to>
      <xdr:col>72</xdr:col>
      <xdr:colOff>38100</xdr:colOff>
      <xdr:row>79</xdr:row>
      <xdr:rowOff>51340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67867</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128552</xdr:rowOff>
    </xdr:from>
    <xdr:to>
      <xdr:col>67</xdr:col>
      <xdr:colOff>101600</xdr:colOff>
      <xdr:row>79</xdr:row>
      <xdr:rowOff>58702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75229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93454</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66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10446</xdr:rowOff>
    </xdr:from>
    <xdr:to>
      <xdr:col>85</xdr:col>
      <xdr:colOff>126364</xdr:colOff>
      <xdr:row>98</xdr:row>
      <xdr:rowOff>153705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40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157532</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5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153705</xdr:rowOff>
    </xdr:from>
    <xdr:to>
      <xdr:col>86</xdr:col>
      <xdr:colOff>25400</xdr:colOff>
      <xdr:row>98</xdr:row>
      <xdr:rowOff>153705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5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128573</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1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10446</xdr:rowOff>
    </xdr:from>
    <xdr:to>
      <xdr:col>86</xdr:col>
      <xdr:colOff>25400</xdr:colOff>
      <xdr:row>90</xdr:row>
      <xdr:rowOff>10446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4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82747</xdr:rowOff>
    </xdr:from>
    <xdr:to>
      <xdr:col>85</xdr:col>
      <xdr:colOff>127000</xdr:colOff>
      <xdr:row>97</xdr:row>
      <xdr:rowOff>148326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713397"/>
          <a:ext cx="838200" cy="6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33456</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492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10579</xdr:rowOff>
    </xdr:from>
    <xdr:to>
      <xdr:col>85</xdr:col>
      <xdr:colOff>177800</xdr:colOff>
      <xdr:row>97</xdr:row>
      <xdr:rowOff>112179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148326</xdr:rowOff>
    </xdr:from>
    <xdr:to>
      <xdr:col>81</xdr:col>
      <xdr:colOff>50800</xdr:colOff>
      <xdr:row>97</xdr:row>
      <xdr:rowOff>163940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778976"/>
          <a:ext cx="889000" cy="15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36629</xdr:rowOff>
    </xdr:from>
    <xdr:to>
      <xdr:col>81</xdr:col>
      <xdr:colOff>101600</xdr:colOff>
      <xdr:row>97</xdr:row>
      <xdr:rowOff>138229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154756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4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163940</xdr:rowOff>
    </xdr:from>
    <xdr:to>
      <xdr:col>76</xdr:col>
      <xdr:colOff>114300</xdr:colOff>
      <xdr:row>97</xdr:row>
      <xdr:rowOff>166934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794590"/>
          <a:ext cx="889000" cy="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50507</xdr:rowOff>
    </xdr:from>
    <xdr:to>
      <xdr:col>76</xdr:col>
      <xdr:colOff>165100</xdr:colOff>
      <xdr:row>97</xdr:row>
      <xdr:rowOff>152107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168634</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83130</xdr:rowOff>
    </xdr:from>
    <xdr:to>
      <xdr:col>71</xdr:col>
      <xdr:colOff>177800</xdr:colOff>
      <xdr:row>97</xdr:row>
      <xdr:rowOff>166934</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713780"/>
          <a:ext cx="889000" cy="8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58934</xdr:rowOff>
    </xdr:from>
    <xdr:to>
      <xdr:col>72</xdr:col>
      <xdr:colOff>38100</xdr:colOff>
      <xdr:row>97</xdr:row>
      <xdr:rowOff>160534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5611</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62849</xdr:rowOff>
    </xdr:from>
    <xdr:to>
      <xdr:col>67</xdr:col>
      <xdr:colOff>101600</xdr:colOff>
      <xdr:row>97</xdr:row>
      <xdr:rowOff>164449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155576</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31947</xdr:rowOff>
    </xdr:from>
    <xdr:to>
      <xdr:col>85</xdr:col>
      <xdr:colOff>177800</xdr:colOff>
      <xdr:row>97</xdr:row>
      <xdr:rowOff>133547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66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10374</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641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97526</xdr:rowOff>
    </xdr:from>
    <xdr:to>
      <xdr:col>81</xdr:col>
      <xdr:colOff>101600</xdr:colOff>
      <xdr:row>98</xdr:row>
      <xdr:rowOff>27676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72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18803</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820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113140</xdr:rowOff>
    </xdr:from>
    <xdr:to>
      <xdr:col>76</xdr:col>
      <xdr:colOff>165100</xdr:colOff>
      <xdr:row>98</xdr:row>
      <xdr:rowOff>43290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74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34417</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683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116134</xdr:rowOff>
    </xdr:from>
    <xdr:to>
      <xdr:col>72</xdr:col>
      <xdr:colOff>38100</xdr:colOff>
      <xdr:row>98</xdr:row>
      <xdr:rowOff>46284</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74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37411</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683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32330</xdr:rowOff>
    </xdr:from>
    <xdr:to>
      <xdr:col>67</xdr:col>
      <xdr:colOff>101600</xdr:colOff>
      <xdr:row>97</xdr:row>
      <xdr:rowOff>133930</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66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150457</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6438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4117</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19067"/>
          <a:ext cx="1269" cy="133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2349</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88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122244</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4117</xdr:rowOff>
    </xdr:from>
    <xdr:to>
      <xdr:col>116</xdr:col>
      <xdr:colOff>152400</xdr:colOff>
      <xdr:row>31</xdr:row>
      <xdr:rowOff>4117</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19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91249</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348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68372</xdr:rowOff>
    </xdr:from>
    <xdr:to>
      <xdr:col>116</xdr:col>
      <xdr:colOff>114300</xdr:colOff>
      <xdr:row>38</xdr:row>
      <xdr:rowOff>169972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8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72989</xdr:rowOff>
    </xdr:from>
    <xdr:to>
      <xdr:col>112</xdr:col>
      <xdr:colOff>38100</xdr:colOff>
      <xdr:row>39</xdr:row>
      <xdr:rowOff>3139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8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19666</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363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77219</xdr:rowOff>
    </xdr:from>
    <xdr:to>
      <xdr:col>107</xdr:col>
      <xdr:colOff>101600</xdr:colOff>
      <xdr:row>39</xdr:row>
      <xdr:rowOff>7369</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9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23896</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67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79528</xdr:rowOff>
    </xdr:from>
    <xdr:to>
      <xdr:col>102</xdr:col>
      <xdr:colOff>165100</xdr:colOff>
      <xdr:row>39</xdr:row>
      <xdr:rowOff>9678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9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26204</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69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82590</xdr:rowOff>
    </xdr:from>
    <xdr:to>
      <xdr:col>98</xdr:col>
      <xdr:colOff>38100</xdr:colOff>
      <xdr:row>39</xdr:row>
      <xdr:rowOff>12740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9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29268</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72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46799</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61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民生費は住民一人当たり</a:t>
          </a:r>
          <a:r>
            <a:rPr kumimoji="1" lang="en-US" altLang="ja-JP" sz="1100">
              <a:solidFill>
                <a:schemeClr val="dk1"/>
              </a:solidFill>
              <a:effectLst/>
              <a:latin typeface="+mn-lt"/>
              <a:ea typeface="+mn-ea"/>
              <a:cs typeface="+mn-cs"/>
            </a:rPr>
            <a:t>304,363</a:t>
          </a:r>
          <a:r>
            <a:rPr kumimoji="1" lang="ja-JP" altLang="ja-JP" sz="1100">
              <a:solidFill>
                <a:schemeClr val="dk1"/>
              </a:solidFill>
              <a:effectLst/>
              <a:latin typeface="+mn-lt"/>
              <a:ea typeface="+mn-ea"/>
              <a:cs typeface="+mn-cs"/>
            </a:rPr>
            <a:t>円となっており、高齢者や子育て世帯等への特別給付金等により前年に引き続き増加している。</a:t>
          </a:r>
          <a:endParaRPr lang="ja-JP" altLang="ja-JP" sz="1400">
            <a:effectLst/>
          </a:endParaRPr>
        </a:p>
        <a:p>
          <a:r>
            <a:rPr kumimoji="1" lang="ja-JP" altLang="ja-JP" sz="1100">
              <a:solidFill>
                <a:schemeClr val="dk1"/>
              </a:solidFill>
              <a:effectLst/>
              <a:latin typeface="+mn-lt"/>
              <a:ea typeface="+mn-ea"/>
              <a:cs typeface="+mn-cs"/>
            </a:rPr>
            <a:t>　また、土木費は住民一人当たり</a:t>
          </a:r>
          <a:r>
            <a:rPr kumimoji="1" lang="en-US" altLang="ja-JP" sz="1100">
              <a:solidFill>
                <a:schemeClr val="dk1"/>
              </a:solidFill>
              <a:effectLst/>
              <a:latin typeface="+mn-lt"/>
              <a:ea typeface="+mn-ea"/>
              <a:cs typeface="+mn-cs"/>
            </a:rPr>
            <a:t>227,506</a:t>
          </a:r>
          <a:r>
            <a:rPr kumimoji="1" lang="ja-JP" altLang="ja-JP" sz="1100">
              <a:solidFill>
                <a:schemeClr val="dk1"/>
              </a:solidFill>
              <a:effectLst/>
              <a:latin typeface="+mn-lt"/>
              <a:ea typeface="+mn-ea"/>
              <a:cs typeface="+mn-cs"/>
            </a:rPr>
            <a:t>円となっており類似団体平均と比較し高い水準となっているが、町道補修や除排雪経費に要する経費や、</a:t>
          </a:r>
          <a:endParaRPr lang="ja-JP" altLang="ja-JP" sz="1400">
            <a:effectLst/>
          </a:endParaRPr>
        </a:p>
        <a:p>
          <a:r>
            <a:rPr kumimoji="1" lang="ja-JP" altLang="ja-JP" sz="1100">
              <a:solidFill>
                <a:schemeClr val="dk1"/>
              </a:solidFill>
              <a:effectLst/>
              <a:latin typeface="+mn-lt"/>
              <a:ea typeface="+mn-ea"/>
              <a:cs typeface="+mn-cs"/>
            </a:rPr>
            <a:t>橋梁長寿命化修繕、公営住宅長寿命化修繕等による普通建設費が増嵩していることが要因となっているため、今後、単年度に事業負担が偏らな</a:t>
          </a:r>
          <a:endParaRPr lang="ja-JP" altLang="ja-JP" sz="1400">
            <a:effectLst/>
          </a:endParaRPr>
        </a:p>
        <a:p>
          <a:r>
            <a:rPr kumimoji="1" lang="ja-JP" altLang="ja-JP" sz="1100">
              <a:solidFill>
                <a:schemeClr val="dk1"/>
              </a:solidFill>
              <a:effectLst/>
              <a:latin typeface="+mn-lt"/>
              <a:ea typeface="+mn-ea"/>
              <a:cs typeface="+mn-cs"/>
            </a:rPr>
            <a:t>いよう平準化を図っていく。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北海道妹背牛町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財政調整基金残高は、令和２年度以降決算余剰金を積み立てることができたため増加している。</a:t>
          </a:r>
          <a:endParaRPr lang="ja-JP" altLang="ja-JP" sz="1400">
            <a:effectLst/>
          </a:endParaRPr>
        </a:p>
        <a:p>
          <a:r>
            <a:rPr kumimoji="1" lang="ja-JP" altLang="ja-JP" sz="1100">
              <a:solidFill>
                <a:schemeClr val="dk1"/>
              </a:solidFill>
              <a:effectLst/>
              <a:latin typeface="+mn-lt"/>
              <a:ea typeface="+mn-ea"/>
              <a:cs typeface="+mn-cs"/>
            </a:rPr>
            <a:t>　実質収支額は平成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年度以降</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百万円前後の横這いで推移している。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北海道妹背牛町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全会計が黒字決算となっている。</a:t>
          </a:r>
          <a:endParaRPr lang="ja-JP" altLang="ja-JP" sz="1400">
            <a:effectLst/>
          </a:endParaRPr>
        </a:p>
        <a:p>
          <a:r>
            <a:rPr kumimoji="1" lang="ja-JP" altLang="ja-JP" sz="1100">
              <a:solidFill>
                <a:schemeClr val="dk1"/>
              </a:solidFill>
              <a:effectLst/>
              <a:latin typeface="+mn-lt"/>
              <a:ea typeface="+mn-ea"/>
              <a:cs typeface="+mn-cs"/>
            </a:rPr>
            <a:t>　標準財政規模比については普通交付税及び臨時財政対策債に起因するところが大きい。</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北海道妹背牛町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元利償還金については、平成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年度の公債費償還額のピークを境に減少していたが、国営農地再編整備事業等の償還が始まったため増加している。</a:t>
          </a:r>
          <a:endParaRPr lang="ja-JP" altLang="ja-JP" sz="1400">
            <a:effectLst/>
          </a:endParaRPr>
        </a:p>
        <a:p>
          <a:r>
            <a:rPr kumimoji="1" lang="ja-JP" altLang="ja-JP" sz="1100">
              <a:solidFill>
                <a:schemeClr val="dk1"/>
              </a:solidFill>
              <a:effectLst/>
              <a:latin typeface="+mn-lt"/>
              <a:ea typeface="+mn-ea"/>
              <a:cs typeface="+mn-cs"/>
            </a:rPr>
            <a:t>　算入公債費についても減少していたが、上記同様に増加している。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満期一括償還地方債は利用していない。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北海道妹背牛町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一般会計に係る地方債の現在高は、近年減少していたが、令和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年度以降については国営農地再編整備事業等の借り入れにより増加している。</a:t>
          </a:r>
          <a:endParaRPr lang="ja-JP" altLang="ja-JP" sz="1400">
            <a:effectLst/>
          </a:endParaRPr>
        </a:p>
        <a:p>
          <a:r>
            <a:rPr kumimoji="1" lang="ja-JP" altLang="ja-JP" sz="1100">
              <a:solidFill>
                <a:schemeClr val="dk1"/>
              </a:solidFill>
              <a:effectLst/>
              <a:latin typeface="+mn-lt"/>
              <a:ea typeface="+mn-ea"/>
              <a:cs typeface="+mn-cs"/>
            </a:rPr>
            <a:t>　充当可能財源等では、決算余剰金等により基金へ積立していることにより、将来負担比率の分子がマイナス表示となっている。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北海道妹背牛町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百万円、ふるさと妹背牛応援基金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百万円を積み立て、また令和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年度の温泉改修事業を使途とした企業版ふるさと納税基金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百万円を積み立てたが、農業振興基金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百万円、国営土地改良事業償還基金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百万円を取り崩したこと等により、基金全体として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今後予想される庁舎改修事業により、財政調整基金の取り崩しが必要になる可能性があること、また今後予定されている学校建設に係る特定目的基金への積立を予定している。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ふるさと妹背牛応援基金：寄附者の意向を反映させた事業に要する費用に充てる。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企業版ふるさと納税基金：企業版ふるさと納税を活用して地方創生事業の推進に要する費用に充てる。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国営土地改良事業費償還基金：国営土地改良事業費償還の財源に充てる。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農業振興基金：農業の振興を図るための財源に充てる。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育英基金：必要に応じて基金の一部を奨学資金貸付金に充てる。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ｶｰﾘﾝｸﾞﾎｰﾙｻﾎﾟｰﾀｰｽﾞ基金：支援者からの支援金を積立て、施設整備の充実を図るための財源に充てる。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ふるさと妹背牛応援基金：利子及び寄附金の積立てによる増と、関連する事業の財源による繰入れにより、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国営土地改良事業費償還基金：利子の積立てにより微増と、当該事業費償還による繰入により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農業振興基金：利子の積立てによる微増と、事業費償還による繰入れにより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育英基金・ｶｰﾘﾝｸﾞﾎｰﾙｻﾎﾟｰﾀｰｽﾞ基金：利子による積立てにより微増した。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企業版ふるさと納税基金：企業版ふるさと納税寄付金による積立により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ふるさと妹背牛応援基金：寄附者の意向を反映した事業に充てる。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国営土地改良事業費償還基金：事業費償還の財源に充てる。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農業振興基金：事業費償還の財源に充てる。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育英基金：必要に応じて基金の一部を奨学資金に充てる。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企業版ふるさと納税基金：令和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年度に実施する温泉改修事業に充てるため令和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年度に全額取り崩し予定。</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年度以降決算余剰金により積み立てることができた。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今後予定されている特定目的基金への積立を優先するため積立額の減少が予想される。さらに庁舎改修事業により取り崩しが必要となる可能性がある。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基金利子の積立のみで微増となっている。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当面は利子積立のみを行い、取り崩しの予定はない。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B182A60-9B6E-42AB-BD10-9E9627A2C6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D2DB848-E34A-404E-8521-85211F0A52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FDFB007E-2F4C-428E-9312-2DD3B733C1AE}"/>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ECDF5A17-9577-4E05-9A6D-08090CD8FF1C}"/>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a:extLst>
            <a:ext uri="{FF2B5EF4-FFF2-40B4-BE49-F238E27FC236}">
              <a16:creationId xmlns:a16="http://schemas.microsoft.com/office/drawing/2014/main" id="{D376086D-10A3-4F9C-ACD3-A174A83272EE}"/>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561F415C-38A2-4B88-BEF9-9AA0CD312691}"/>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EC84BEA1-6646-4079-A1C8-B9D990104832}"/>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7B27F476-242D-4739-A642-28FB812DB562}"/>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420E47C9-5DE8-4E28-B583-6E2B02892CEE}"/>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8E6C56E3-BC8D-45A7-9168-BA4E3D3BEA8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北海道妹背牛町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0CFE749D-96DF-47FD-A015-48F5508690BB}"/>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4723CBB6-A4B3-42D7-87A1-B6C79B58F343}"/>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034E65F4-9A07-470A-A64B-AD29E02F66A4}"/>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3282F701-E9D7-45D3-B77E-D33EC1409BE4}"/>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293F7AD9-B007-41FB-960D-9A331A4EE2A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B2BDC39D-49CB-477B-89E2-FA715B0BF029}"/>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2,691
2,659
48.64
4,067,432
4,008,808
58,624
2,161,731
3,874,314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52E3201B-D4EC-43AF-96EE-AEF663F839EF}"/>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85F08A19-2D03-4C83-8919-42E3AD6B8412}"/>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530CA0E7-B239-4DE8-806C-06F29992EEF6}"/>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A5E5AB81-4207-4369-A1EC-F58F96E8E69B}"/>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A3E1FAB5-D987-4D53-9C32-8F78EF149D4A}"/>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93181F51-1C5E-4BF8-848F-06020A4BCEA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0D52ED7F-5465-4A44-966C-8EFBBB9F8DF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CBDD3995-AAD3-438F-85CE-01D9DC43325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85BFFA13-EC0A-4495-8BDA-197F0FA13B78}"/>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EF646825-F28E-4515-91FB-D7BD18408F4B}"/>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6300C4E2-24DA-4413-A737-072C2DECFE9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989B86DC-D03F-4DCC-9F1F-8B3A5CA34B1A}"/>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E6DDE0F0-4AF3-472E-8203-295080FE89F5}"/>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B10E018A-894D-4B7D-B8A4-CE956611932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501988EB-AEDF-49A1-AB65-3ADE12F8589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894AC7C8-EEC4-4673-B94A-D2B73E8C84BD}"/>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1C2A98E5-F06A-42D5-A1E3-1E356945A2DC}"/>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715D8530-45E2-47A6-816A-9BFD4C4A2FC1}"/>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EB6775F9-3623-4CEC-9E60-19B81B1BAE07}"/>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31D88CA6-299C-4241-975C-423326395E7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8" name="テキスト ボックス 37">
          <a:extLst>
            <a:ext uri="{FF2B5EF4-FFF2-40B4-BE49-F238E27FC236}">
              <a16:creationId xmlns:a16="http://schemas.microsoft.com/office/drawing/2014/main" id="{6684257E-EF8B-4A96-9E80-BA6857C2A4FD}"/>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28D399ED-03F3-48F5-90BD-BED35761F23B}"/>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D1D57703-B8D8-4F7B-98B1-06F18C7A3C0B}"/>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448532F0-3D13-4574-A598-415F5AA49611}"/>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9CD8D790-D072-453E-AC33-AFF695DC7518}"/>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A0523BF7-150D-4B87-A58D-7C529D0619D7}"/>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D77A0641-ED68-4124-BDAF-E9989F019B38}"/>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1D2C4BB1-ED84-4D77-85D4-B8F4FFFE107B}"/>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38448BD1-29CA-4E79-9AF9-5940E788171A}"/>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0CCAEACA-04B5-415F-9408-97113715A066}"/>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4D767825-F173-4941-91E4-7B8121F497E1}"/>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B1BE3A5A-1F5B-4C4D-892F-09927DF0E8F9}"/>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DDBDF99E-1268-4055-AC37-42AB0DB90DFB}"/>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B04C05A7-2AA7-448A-A7A9-41520C17457A}"/>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1DE4FAAD-F4DE-4F4E-ACB3-6267C681E781}"/>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は類似団体平均値より高い水準にあるが、今後も保有又は管理する公共施設等の総量を見極めながら、必要とされる公共施設等を適正な状態で計画的に維持管理・修繕・更新等を行う。</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036E4E7C-46A8-4188-B87C-459E536606A9}"/>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B43A1F31-178C-476B-A0A1-B3D421B56EC7}"/>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a:extLst>
            <a:ext uri="{FF2B5EF4-FFF2-40B4-BE49-F238E27FC236}">
              <a16:creationId xmlns:a16="http://schemas.microsoft.com/office/drawing/2014/main" id="{0B504194-427F-403E-8193-B6B21EE3D1CB}"/>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6" name="直線コネクタ 55">
          <a:extLst>
            <a:ext uri="{FF2B5EF4-FFF2-40B4-BE49-F238E27FC236}">
              <a16:creationId xmlns:a16="http://schemas.microsoft.com/office/drawing/2014/main" id="{F4A7489F-8C7E-4AF6-8AEB-3FA579D21103}"/>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7" name="テキスト ボックス 56">
          <a:extLst>
            <a:ext uri="{FF2B5EF4-FFF2-40B4-BE49-F238E27FC236}">
              <a16:creationId xmlns:a16="http://schemas.microsoft.com/office/drawing/2014/main" id="{64C46047-F0AD-4A8F-9014-B0A18B9038ED}"/>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8" name="直線コネクタ 57">
          <a:extLst>
            <a:ext uri="{FF2B5EF4-FFF2-40B4-BE49-F238E27FC236}">
              <a16:creationId xmlns:a16="http://schemas.microsoft.com/office/drawing/2014/main" id="{92C53994-8464-47BE-AF46-50359C1E4322}"/>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9" name="テキスト ボックス 58">
          <a:extLst>
            <a:ext uri="{FF2B5EF4-FFF2-40B4-BE49-F238E27FC236}">
              <a16:creationId xmlns:a16="http://schemas.microsoft.com/office/drawing/2014/main" id="{9C6ADF90-50D4-48EF-BE8A-4E438EA37898}"/>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0" name="直線コネクタ 59">
          <a:extLst>
            <a:ext uri="{FF2B5EF4-FFF2-40B4-BE49-F238E27FC236}">
              <a16:creationId xmlns:a16="http://schemas.microsoft.com/office/drawing/2014/main" id="{314B6DE8-0966-495A-95BB-87769724504B}"/>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1" name="テキスト ボックス 60">
          <a:extLst>
            <a:ext uri="{FF2B5EF4-FFF2-40B4-BE49-F238E27FC236}">
              <a16:creationId xmlns:a16="http://schemas.microsoft.com/office/drawing/2014/main" id="{58D271CC-DC9B-47FE-8EA7-BD29587B9494}"/>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2" name="直線コネクタ 61">
          <a:extLst>
            <a:ext uri="{FF2B5EF4-FFF2-40B4-BE49-F238E27FC236}">
              <a16:creationId xmlns:a16="http://schemas.microsoft.com/office/drawing/2014/main" id="{11438D1C-A41F-4C7C-A420-E43181048641}"/>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3" name="テキスト ボックス 62">
          <a:extLst>
            <a:ext uri="{FF2B5EF4-FFF2-40B4-BE49-F238E27FC236}">
              <a16:creationId xmlns:a16="http://schemas.microsoft.com/office/drawing/2014/main" id="{DB848807-91D8-4808-B448-C78C8ABCC879}"/>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4" name="直線コネクタ 63">
          <a:extLst>
            <a:ext uri="{FF2B5EF4-FFF2-40B4-BE49-F238E27FC236}">
              <a16:creationId xmlns:a16="http://schemas.microsoft.com/office/drawing/2014/main" id="{EEDEBEFF-0099-4C06-AD70-1B62C791B0DE}"/>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5" name="テキスト ボックス 64">
          <a:extLst>
            <a:ext uri="{FF2B5EF4-FFF2-40B4-BE49-F238E27FC236}">
              <a16:creationId xmlns:a16="http://schemas.microsoft.com/office/drawing/2014/main" id="{ECD93D2C-1759-4007-8AA6-30B4607C18DD}"/>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6" name="直線コネクタ 65">
          <a:extLst>
            <a:ext uri="{FF2B5EF4-FFF2-40B4-BE49-F238E27FC236}">
              <a16:creationId xmlns:a16="http://schemas.microsoft.com/office/drawing/2014/main" id="{25195472-72EE-4D16-9DCD-335C4AB36CE8}"/>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7" name="テキスト ボックス 66">
          <a:extLst>
            <a:ext uri="{FF2B5EF4-FFF2-40B4-BE49-F238E27FC236}">
              <a16:creationId xmlns:a16="http://schemas.microsoft.com/office/drawing/2014/main" id="{FE824B6C-CEA8-4899-A9B4-B95C1D5FE3B2}"/>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58D9299F-9103-4D1E-9EB7-1E5B8A822017}"/>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CBC7851B-A4D3-4F2C-8957-B6D1B67EFD86}"/>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5154CCD9-E2F2-4417-8A2B-89303D3001CB}"/>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155575</xdr:rowOff>
    </xdr:from>
    <xdr:to>
      <xdr:col>23</xdr:col>
      <xdr:colOff>85090</xdr:colOff>
      <xdr:row>34</xdr:row>
      <xdr:rowOff>168819</xdr:rowOff>
    </xdr:to>
    <xdr:cxnSp macro="">
      <xdr:nvCxnSpPr>
        <xdr:cNvPr id="71" name="直線コネクタ 70">
          <a:extLst>
            <a:ext uri="{FF2B5EF4-FFF2-40B4-BE49-F238E27FC236}">
              <a16:creationId xmlns:a16="http://schemas.microsoft.com/office/drawing/2014/main" id="{6EF5A547-D188-472A-8144-912A7F914DD5}"/>
            </a:ext>
          </a:extLst>
        </xdr:cNvPr>
        <xdr:cNvCxnSpPr/>
      </xdr:nvCxnSpPr>
      <xdr:spPr>
        <a:xfrm flipV="1">
          <a:off x="4760595" y="5384800"/>
          <a:ext cx="1270" cy="138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1196</xdr:rowOff>
    </xdr:from>
    <xdr:ext cx="405111" cy="259045"/>
    <xdr:sp macro="" textlink="">
      <xdr:nvSpPr>
        <xdr:cNvPr id="72" name="有形固定資産減価償却率最小値テキスト">
          <a:extLst>
            <a:ext uri="{FF2B5EF4-FFF2-40B4-BE49-F238E27FC236}">
              <a16:creationId xmlns:a16="http://schemas.microsoft.com/office/drawing/2014/main" id="{B1C50B2A-A1B4-4F7C-A256-DF66D098326A}"/>
            </a:ext>
          </a:extLst>
        </xdr:cNvPr>
        <xdr:cNvSpPr txBox="1"/>
      </xdr:nvSpPr>
      <xdr:spPr>
        <a:xfrm>
          <a:off x="4813300" y="6773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168819</xdr:rowOff>
    </xdr:from>
    <xdr:to>
      <xdr:col>23</xdr:col>
      <xdr:colOff>174625</xdr:colOff>
      <xdr:row>34</xdr:row>
      <xdr:rowOff>168819</xdr:rowOff>
    </xdr:to>
    <xdr:cxnSp macro="">
      <xdr:nvCxnSpPr>
        <xdr:cNvPr id="73" name="直線コネクタ 72">
          <a:extLst>
            <a:ext uri="{FF2B5EF4-FFF2-40B4-BE49-F238E27FC236}">
              <a16:creationId xmlns:a16="http://schemas.microsoft.com/office/drawing/2014/main" id="{77C8A1A2-6969-4679-A4F0-6CEDDBCB2BCC}"/>
            </a:ext>
          </a:extLst>
        </xdr:cNvPr>
        <xdr:cNvCxnSpPr/>
      </xdr:nvCxnSpPr>
      <xdr:spPr>
        <a:xfrm>
          <a:off x="4673600" y="6769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102252</xdr:rowOff>
    </xdr:from>
    <xdr:ext cx="405111" cy="259045"/>
    <xdr:sp macro="" textlink="">
      <xdr:nvSpPr>
        <xdr:cNvPr id="74" name="有形固定資産減価償却率最大値テキスト">
          <a:extLst>
            <a:ext uri="{FF2B5EF4-FFF2-40B4-BE49-F238E27FC236}">
              <a16:creationId xmlns:a16="http://schemas.microsoft.com/office/drawing/2014/main" id="{04AC2583-65D1-42C3-AE7C-B922D914549C}"/>
            </a:ext>
          </a:extLst>
        </xdr:cNvPr>
        <xdr:cNvSpPr txBox="1"/>
      </xdr:nvSpPr>
      <xdr:spPr>
        <a:xfrm>
          <a:off x="4813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155575</xdr:rowOff>
    </xdr:from>
    <xdr:to>
      <xdr:col>23</xdr:col>
      <xdr:colOff>174625</xdr:colOff>
      <xdr:row>26</xdr:row>
      <xdr:rowOff>155575</xdr:rowOff>
    </xdr:to>
    <xdr:cxnSp macro="">
      <xdr:nvCxnSpPr>
        <xdr:cNvPr id="75" name="直線コネクタ 74">
          <a:extLst>
            <a:ext uri="{FF2B5EF4-FFF2-40B4-BE49-F238E27FC236}">
              <a16:creationId xmlns:a16="http://schemas.microsoft.com/office/drawing/2014/main" id="{3385D732-FBE3-47CF-8EE0-3390DBD56EA6}"/>
            </a:ext>
          </a:extLst>
        </xdr:cNvPr>
        <xdr:cNvCxnSpPr/>
      </xdr:nvCxnSpPr>
      <xdr:spPr>
        <a:xfrm>
          <a:off x="4673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14985</xdr:rowOff>
    </xdr:from>
    <xdr:ext cx="405111" cy="259045"/>
    <xdr:sp macro="" textlink="">
      <xdr:nvSpPr>
        <xdr:cNvPr id="76" name="有形固定資産減価償却率平均値テキスト">
          <a:extLst>
            <a:ext uri="{FF2B5EF4-FFF2-40B4-BE49-F238E27FC236}">
              <a16:creationId xmlns:a16="http://schemas.microsoft.com/office/drawing/2014/main" id="{1FAC761F-D412-4BB1-A0A4-FACFA957E85A}"/>
            </a:ext>
          </a:extLst>
        </xdr:cNvPr>
        <xdr:cNvSpPr txBox="1"/>
      </xdr:nvSpPr>
      <xdr:spPr>
        <a:xfrm>
          <a:off x="4813300" y="61014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163558</xdr:rowOff>
    </xdr:from>
    <xdr:to>
      <xdr:col>23</xdr:col>
      <xdr:colOff>136525</xdr:colOff>
      <xdr:row>32</xdr:row>
      <xdr:rowOff>93708</xdr:rowOff>
    </xdr:to>
    <xdr:sp macro="" textlink="">
      <xdr:nvSpPr>
        <xdr:cNvPr id="77" name="フローチャート: 判断 76">
          <a:extLst>
            <a:ext uri="{FF2B5EF4-FFF2-40B4-BE49-F238E27FC236}">
              <a16:creationId xmlns:a16="http://schemas.microsoft.com/office/drawing/2014/main" id="{74583AF3-03FF-4781-838E-069D3AE83000}"/>
            </a:ext>
          </a:extLst>
        </xdr:cNvPr>
        <xdr:cNvSpPr/>
      </xdr:nvSpPr>
      <xdr:spPr>
        <a:xfrm>
          <a:off x="4711700" y="6250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120378</xdr:rowOff>
    </xdr:from>
    <xdr:to>
      <xdr:col>19</xdr:col>
      <xdr:colOff>187325</xdr:colOff>
      <xdr:row>32</xdr:row>
      <xdr:rowOff>50528</xdr:rowOff>
    </xdr:to>
    <xdr:sp macro="" textlink="">
      <xdr:nvSpPr>
        <xdr:cNvPr id="78" name="フローチャート: 判断 77">
          <a:extLst>
            <a:ext uri="{FF2B5EF4-FFF2-40B4-BE49-F238E27FC236}">
              <a16:creationId xmlns:a16="http://schemas.microsoft.com/office/drawing/2014/main" id="{B9E9B386-99BD-414E-85F7-2981EA916D0A}"/>
            </a:ext>
          </a:extLst>
        </xdr:cNvPr>
        <xdr:cNvSpPr/>
      </xdr:nvSpPr>
      <xdr:spPr>
        <a:xfrm>
          <a:off x="4000500" y="62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80282</xdr:rowOff>
    </xdr:from>
    <xdr:to>
      <xdr:col>15</xdr:col>
      <xdr:colOff>187325</xdr:colOff>
      <xdr:row>32</xdr:row>
      <xdr:rowOff>10432</xdr:rowOff>
    </xdr:to>
    <xdr:sp macro="" textlink="">
      <xdr:nvSpPr>
        <xdr:cNvPr id="79" name="フローチャート: 判断 78">
          <a:extLst>
            <a:ext uri="{FF2B5EF4-FFF2-40B4-BE49-F238E27FC236}">
              <a16:creationId xmlns:a16="http://schemas.microsoft.com/office/drawing/2014/main" id="{C69FAAB3-1D0A-44EF-9370-DC7AE4A2DF7A}"/>
            </a:ext>
          </a:extLst>
        </xdr:cNvPr>
        <xdr:cNvSpPr/>
      </xdr:nvSpPr>
      <xdr:spPr>
        <a:xfrm>
          <a:off x="32385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58692</xdr:rowOff>
    </xdr:from>
    <xdr:to>
      <xdr:col>11</xdr:col>
      <xdr:colOff>187325</xdr:colOff>
      <xdr:row>31</xdr:row>
      <xdr:rowOff>160292</xdr:rowOff>
    </xdr:to>
    <xdr:sp macro="" textlink="">
      <xdr:nvSpPr>
        <xdr:cNvPr id="80" name="フローチャート: 判断 79">
          <a:extLst>
            <a:ext uri="{FF2B5EF4-FFF2-40B4-BE49-F238E27FC236}">
              <a16:creationId xmlns:a16="http://schemas.microsoft.com/office/drawing/2014/main" id="{18C359AB-FF21-4952-AFC3-45F628B7D1C3}"/>
            </a:ext>
          </a:extLst>
        </xdr:cNvPr>
        <xdr:cNvSpPr/>
      </xdr:nvSpPr>
      <xdr:spPr>
        <a:xfrm>
          <a:off x="2476500" y="614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24765</xdr:rowOff>
    </xdr:from>
    <xdr:to>
      <xdr:col>7</xdr:col>
      <xdr:colOff>187325</xdr:colOff>
      <xdr:row>31</xdr:row>
      <xdr:rowOff>126365</xdr:rowOff>
    </xdr:to>
    <xdr:sp macro="" textlink="">
      <xdr:nvSpPr>
        <xdr:cNvPr id="81" name="フローチャート: 判断 80">
          <a:extLst>
            <a:ext uri="{FF2B5EF4-FFF2-40B4-BE49-F238E27FC236}">
              <a16:creationId xmlns:a16="http://schemas.microsoft.com/office/drawing/2014/main" id="{7C708D0E-3CC3-46F7-9ADB-9C7F1B68CBFF}"/>
            </a:ext>
          </a:extLst>
        </xdr:cNvPr>
        <xdr:cNvSpPr/>
      </xdr:nvSpPr>
      <xdr:spPr>
        <a:xfrm>
          <a:off x="1714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AE713C33-6F54-4476-885A-8B6A79FD2EF6}"/>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DDEACD27-CE51-4B52-BF3F-E9B41811F614}"/>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80524CBA-0CD8-4403-8CD2-460C2D7CD841}"/>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C972068E-B6B6-4AD9-8514-0F7C199CB0DF}"/>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297B2252-D246-4E59-AD73-415EC8781B58}"/>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88991</xdr:rowOff>
    </xdr:from>
    <xdr:to>
      <xdr:col>23</xdr:col>
      <xdr:colOff>136525</xdr:colOff>
      <xdr:row>34</xdr:row>
      <xdr:rowOff>19141</xdr:rowOff>
    </xdr:to>
    <xdr:sp macro="" textlink="">
      <xdr:nvSpPr>
        <xdr:cNvPr id="87" name="楕円 86">
          <a:extLst>
            <a:ext uri="{FF2B5EF4-FFF2-40B4-BE49-F238E27FC236}">
              <a16:creationId xmlns:a16="http://schemas.microsoft.com/office/drawing/2014/main" id="{7359FEBA-CDCE-4683-9452-6D0820A3B220}"/>
            </a:ext>
          </a:extLst>
        </xdr:cNvPr>
        <xdr:cNvSpPr/>
      </xdr:nvSpPr>
      <xdr:spPr>
        <a:xfrm>
          <a:off x="4711700" y="651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67418</xdr:rowOff>
    </xdr:from>
    <xdr:ext cx="405111" cy="259045"/>
    <xdr:sp macro="" textlink="">
      <xdr:nvSpPr>
        <xdr:cNvPr id="88" name="有形固定資産減価償却率該当値テキスト">
          <a:extLst>
            <a:ext uri="{FF2B5EF4-FFF2-40B4-BE49-F238E27FC236}">
              <a16:creationId xmlns:a16="http://schemas.microsoft.com/office/drawing/2014/main" id="{00B1BC27-A1B9-4DCD-B844-215ADA1AE1C1}"/>
            </a:ext>
          </a:extLst>
        </xdr:cNvPr>
        <xdr:cNvSpPr txBox="1"/>
      </xdr:nvSpPr>
      <xdr:spPr>
        <a:xfrm>
          <a:off x="4813300" y="6496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33474</xdr:rowOff>
    </xdr:from>
    <xdr:to>
      <xdr:col>19</xdr:col>
      <xdr:colOff>187325</xdr:colOff>
      <xdr:row>33</xdr:row>
      <xdr:rowOff>135074</xdr:rowOff>
    </xdr:to>
    <xdr:sp macro="" textlink="">
      <xdr:nvSpPr>
        <xdr:cNvPr id="89" name="楕円 88">
          <a:extLst>
            <a:ext uri="{FF2B5EF4-FFF2-40B4-BE49-F238E27FC236}">
              <a16:creationId xmlns:a16="http://schemas.microsoft.com/office/drawing/2014/main" id="{005B6273-2C1B-4067-851E-BD0714633914}"/>
            </a:ext>
          </a:extLst>
        </xdr:cNvPr>
        <xdr:cNvSpPr/>
      </xdr:nvSpPr>
      <xdr:spPr>
        <a:xfrm>
          <a:off x="4000500" y="646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84274</xdr:rowOff>
    </xdr:from>
    <xdr:to>
      <xdr:col>23</xdr:col>
      <xdr:colOff>85725</xdr:colOff>
      <xdr:row>33</xdr:row>
      <xdr:rowOff>139791</xdr:rowOff>
    </xdr:to>
    <xdr:cxnSp macro="">
      <xdr:nvCxnSpPr>
        <xdr:cNvPr id="90" name="直線コネクタ 89">
          <a:extLst>
            <a:ext uri="{FF2B5EF4-FFF2-40B4-BE49-F238E27FC236}">
              <a16:creationId xmlns:a16="http://schemas.microsoft.com/office/drawing/2014/main" id="{7538BEDA-857F-4D0D-87C4-6D05110EC039}"/>
            </a:ext>
          </a:extLst>
        </xdr:cNvPr>
        <xdr:cNvCxnSpPr/>
      </xdr:nvCxnSpPr>
      <xdr:spPr>
        <a:xfrm>
          <a:off x="4051300" y="6513649"/>
          <a:ext cx="711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152491</xdr:rowOff>
    </xdr:from>
    <xdr:to>
      <xdr:col>15</xdr:col>
      <xdr:colOff>187325</xdr:colOff>
      <xdr:row>33</xdr:row>
      <xdr:rowOff>82641</xdr:rowOff>
    </xdr:to>
    <xdr:sp macro="" textlink="">
      <xdr:nvSpPr>
        <xdr:cNvPr id="91" name="楕円 90">
          <a:extLst>
            <a:ext uri="{FF2B5EF4-FFF2-40B4-BE49-F238E27FC236}">
              <a16:creationId xmlns:a16="http://schemas.microsoft.com/office/drawing/2014/main" id="{8F6A1FFD-685E-49AB-A7F3-8CA5EC81F7B1}"/>
            </a:ext>
          </a:extLst>
        </xdr:cNvPr>
        <xdr:cNvSpPr/>
      </xdr:nvSpPr>
      <xdr:spPr>
        <a:xfrm>
          <a:off x="3238500" y="641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31841</xdr:rowOff>
    </xdr:from>
    <xdr:to>
      <xdr:col>19</xdr:col>
      <xdr:colOff>136525</xdr:colOff>
      <xdr:row>33</xdr:row>
      <xdr:rowOff>84274</xdr:rowOff>
    </xdr:to>
    <xdr:cxnSp macro="">
      <xdr:nvCxnSpPr>
        <xdr:cNvPr id="92" name="直線コネクタ 91">
          <a:extLst>
            <a:ext uri="{FF2B5EF4-FFF2-40B4-BE49-F238E27FC236}">
              <a16:creationId xmlns:a16="http://schemas.microsoft.com/office/drawing/2014/main" id="{FFD8CFD6-DBC0-41F8-BD42-03AB1FB8BC43}"/>
            </a:ext>
          </a:extLst>
        </xdr:cNvPr>
        <xdr:cNvCxnSpPr/>
      </xdr:nvCxnSpPr>
      <xdr:spPr>
        <a:xfrm>
          <a:off x="3289300" y="6461216"/>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103142</xdr:rowOff>
    </xdr:from>
    <xdr:to>
      <xdr:col>11</xdr:col>
      <xdr:colOff>187325</xdr:colOff>
      <xdr:row>33</xdr:row>
      <xdr:rowOff>33292</xdr:rowOff>
    </xdr:to>
    <xdr:sp macro="" textlink="">
      <xdr:nvSpPr>
        <xdr:cNvPr id="93" name="楕円 92">
          <a:extLst>
            <a:ext uri="{FF2B5EF4-FFF2-40B4-BE49-F238E27FC236}">
              <a16:creationId xmlns:a16="http://schemas.microsoft.com/office/drawing/2014/main" id="{4E3081D0-7DBA-4898-B103-F761E7054DFA}"/>
            </a:ext>
          </a:extLst>
        </xdr:cNvPr>
        <xdr:cNvSpPr/>
      </xdr:nvSpPr>
      <xdr:spPr>
        <a:xfrm>
          <a:off x="2476500" y="636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153942</xdr:rowOff>
    </xdr:from>
    <xdr:to>
      <xdr:col>15</xdr:col>
      <xdr:colOff>136525</xdr:colOff>
      <xdr:row>33</xdr:row>
      <xdr:rowOff>31841</xdr:rowOff>
    </xdr:to>
    <xdr:cxnSp macro="">
      <xdr:nvCxnSpPr>
        <xdr:cNvPr id="94" name="直線コネクタ 93">
          <a:extLst>
            <a:ext uri="{FF2B5EF4-FFF2-40B4-BE49-F238E27FC236}">
              <a16:creationId xmlns:a16="http://schemas.microsoft.com/office/drawing/2014/main" id="{7301A89E-8233-45E3-BC9A-9203EA6DCE13}"/>
            </a:ext>
          </a:extLst>
        </xdr:cNvPr>
        <xdr:cNvCxnSpPr/>
      </xdr:nvCxnSpPr>
      <xdr:spPr>
        <a:xfrm>
          <a:off x="2527300" y="6411867"/>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50709</xdr:rowOff>
    </xdr:from>
    <xdr:to>
      <xdr:col>7</xdr:col>
      <xdr:colOff>187325</xdr:colOff>
      <xdr:row>32</xdr:row>
      <xdr:rowOff>152309</xdr:rowOff>
    </xdr:to>
    <xdr:sp macro="" textlink="">
      <xdr:nvSpPr>
        <xdr:cNvPr id="95" name="楕円 94">
          <a:extLst>
            <a:ext uri="{FF2B5EF4-FFF2-40B4-BE49-F238E27FC236}">
              <a16:creationId xmlns:a16="http://schemas.microsoft.com/office/drawing/2014/main" id="{09912EA5-27D2-4559-B8B3-E2F6A38829D2}"/>
            </a:ext>
          </a:extLst>
        </xdr:cNvPr>
        <xdr:cNvSpPr/>
      </xdr:nvSpPr>
      <xdr:spPr>
        <a:xfrm>
          <a:off x="1714500" y="630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101509</xdr:rowOff>
    </xdr:from>
    <xdr:to>
      <xdr:col>11</xdr:col>
      <xdr:colOff>136525</xdr:colOff>
      <xdr:row>32</xdr:row>
      <xdr:rowOff>153942</xdr:rowOff>
    </xdr:to>
    <xdr:cxnSp macro="">
      <xdr:nvCxnSpPr>
        <xdr:cNvPr id="96" name="直線コネクタ 95">
          <a:extLst>
            <a:ext uri="{FF2B5EF4-FFF2-40B4-BE49-F238E27FC236}">
              <a16:creationId xmlns:a16="http://schemas.microsoft.com/office/drawing/2014/main" id="{97C1C39A-FA5C-4458-BE13-E22B9AD89CD1}"/>
            </a:ext>
          </a:extLst>
        </xdr:cNvPr>
        <xdr:cNvCxnSpPr/>
      </xdr:nvCxnSpPr>
      <xdr:spPr>
        <a:xfrm>
          <a:off x="1765300" y="6359434"/>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67055</xdr:rowOff>
    </xdr:from>
    <xdr:ext cx="405111" cy="259045"/>
    <xdr:sp macro="" textlink="">
      <xdr:nvSpPr>
        <xdr:cNvPr id="97" name="n_1aveValue有形固定資産減価償却率">
          <a:extLst>
            <a:ext uri="{FF2B5EF4-FFF2-40B4-BE49-F238E27FC236}">
              <a16:creationId xmlns:a16="http://schemas.microsoft.com/office/drawing/2014/main" id="{BFDD4B7D-CE0B-47D2-BDB2-D89802FDBB98}"/>
            </a:ext>
          </a:extLst>
        </xdr:cNvPr>
        <xdr:cNvSpPr txBox="1"/>
      </xdr:nvSpPr>
      <xdr:spPr>
        <a:xfrm>
          <a:off x="3836044" y="5982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26959</xdr:rowOff>
    </xdr:from>
    <xdr:ext cx="405111" cy="259045"/>
    <xdr:sp macro="" textlink="">
      <xdr:nvSpPr>
        <xdr:cNvPr id="98" name="n_2aveValue有形固定資産減価償却率">
          <a:extLst>
            <a:ext uri="{FF2B5EF4-FFF2-40B4-BE49-F238E27FC236}">
              <a16:creationId xmlns:a16="http://schemas.microsoft.com/office/drawing/2014/main" id="{128A4670-4508-4E83-9712-A3BFAFAB31F4}"/>
            </a:ext>
          </a:extLst>
        </xdr:cNvPr>
        <xdr:cNvSpPr txBox="1"/>
      </xdr:nvSpPr>
      <xdr:spPr>
        <a:xfrm>
          <a:off x="3086744" y="5941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5369</xdr:rowOff>
    </xdr:from>
    <xdr:ext cx="405111" cy="259045"/>
    <xdr:sp macro="" textlink="">
      <xdr:nvSpPr>
        <xdr:cNvPr id="99" name="n_3aveValue有形固定資産減価償却率">
          <a:extLst>
            <a:ext uri="{FF2B5EF4-FFF2-40B4-BE49-F238E27FC236}">
              <a16:creationId xmlns:a16="http://schemas.microsoft.com/office/drawing/2014/main" id="{BDB0E5F2-BCDC-4146-B1E8-239FA7B0257D}"/>
            </a:ext>
          </a:extLst>
        </xdr:cNvPr>
        <xdr:cNvSpPr txBox="1"/>
      </xdr:nvSpPr>
      <xdr:spPr>
        <a:xfrm>
          <a:off x="2324744" y="5920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142892</xdr:rowOff>
    </xdr:from>
    <xdr:ext cx="405111" cy="259045"/>
    <xdr:sp macro="" textlink="">
      <xdr:nvSpPr>
        <xdr:cNvPr id="100" name="n_4aveValue有形固定資産減価償却率">
          <a:extLst>
            <a:ext uri="{FF2B5EF4-FFF2-40B4-BE49-F238E27FC236}">
              <a16:creationId xmlns:a16="http://schemas.microsoft.com/office/drawing/2014/main" id="{E25A63CF-5307-4316-A94B-D6CA66DB7889}"/>
            </a:ext>
          </a:extLst>
        </xdr:cNvPr>
        <xdr:cNvSpPr txBox="1"/>
      </xdr:nvSpPr>
      <xdr:spPr>
        <a:xfrm>
          <a:off x="1562744" y="5886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126201</xdr:rowOff>
    </xdr:from>
    <xdr:ext cx="405111" cy="259045"/>
    <xdr:sp macro="" textlink="">
      <xdr:nvSpPr>
        <xdr:cNvPr id="101" name="n_1mainValue有形固定資産減価償却率">
          <a:extLst>
            <a:ext uri="{FF2B5EF4-FFF2-40B4-BE49-F238E27FC236}">
              <a16:creationId xmlns:a16="http://schemas.microsoft.com/office/drawing/2014/main" id="{14439539-26F4-4CBA-808F-07158CC0E1C6}"/>
            </a:ext>
          </a:extLst>
        </xdr:cNvPr>
        <xdr:cNvSpPr txBox="1"/>
      </xdr:nvSpPr>
      <xdr:spPr>
        <a:xfrm>
          <a:off x="3836044" y="6555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73768</xdr:rowOff>
    </xdr:from>
    <xdr:ext cx="405111" cy="259045"/>
    <xdr:sp macro="" textlink="">
      <xdr:nvSpPr>
        <xdr:cNvPr id="102" name="n_2mainValue有形固定資産減価償却率">
          <a:extLst>
            <a:ext uri="{FF2B5EF4-FFF2-40B4-BE49-F238E27FC236}">
              <a16:creationId xmlns:a16="http://schemas.microsoft.com/office/drawing/2014/main" id="{645047DC-28A1-4418-BA49-47828AEBC274}"/>
            </a:ext>
          </a:extLst>
        </xdr:cNvPr>
        <xdr:cNvSpPr txBox="1"/>
      </xdr:nvSpPr>
      <xdr:spPr>
        <a:xfrm>
          <a:off x="3086744" y="6503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24419</xdr:rowOff>
    </xdr:from>
    <xdr:ext cx="405111" cy="259045"/>
    <xdr:sp macro="" textlink="">
      <xdr:nvSpPr>
        <xdr:cNvPr id="103" name="n_3mainValue有形固定資産減価償却率">
          <a:extLst>
            <a:ext uri="{FF2B5EF4-FFF2-40B4-BE49-F238E27FC236}">
              <a16:creationId xmlns:a16="http://schemas.microsoft.com/office/drawing/2014/main" id="{41097414-01C1-4E08-866E-A323F07374D7}"/>
            </a:ext>
          </a:extLst>
        </xdr:cNvPr>
        <xdr:cNvSpPr txBox="1"/>
      </xdr:nvSpPr>
      <xdr:spPr>
        <a:xfrm>
          <a:off x="2324744" y="6453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143436</xdr:rowOff>
    </xdr:from>
    <xdr:ext cx="405111" cy="259045"/>
    <xdr:sp macro="" textlink="">
      <xdr:nvSpPr>
        <xdr:cNvPr id="104" name="n_4mainValue有形固定資産減価償却率">
          <a:extLst>
            <a:ext uri="{FF2B5EF4-FFF2-40B4-BE49-F238E27FC236}">
              <a16:creationId xmlns:a16="http://schemas.microsoft.com/office/drawing/2014/main" id="{4B473725-CBB6-4EED-8ACB-C1D787605CAD}"/>
            </a:ext>
          </a:extLst>
        </xdr:cNvPr>
        <xdr:cNvSpPr txBox="1"/>
      </xdr:nvSpPr>
      <xdr:spPr>
        <a:xfrm>
          <a:off x="1562744" y="640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F576086B-AB69-41B0-840B-4C3B8841340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D0C767A5-3707-4052-98D4-314CAA4FD236}"/>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FB716D5B-439A-4321-B351-8156314FBA94}"/>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[ 308.6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8A661300-C4A2-4A0B-8684-140520C3F413}"/>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4079DFA6-FE92-4D7C-8619-33293EAE48D5}"/>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18008B4C-2652-486A-88F6-5A91A1A3146B}"/>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546570F4-B2CA-4D38-A632-5192F8008DC6}"/>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4EAF2D6F-95F7-4AC5-B481-257F6F94AB5C}"/>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D1EED786-5DAE-4B70-80A6-F457FBF6D8D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00FC850D-24A8-498E-8B5E-86F84F0BEF0C}"/>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FFC88328-6529-46E4-803C-069A229795DF}"/>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AF8953FF-C431-498B-B2CC-3D0F23EB315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E8891AE9-C887-48F1-869F-031C0625D7D5}"/>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債務償還比率は、類似団体平均値を上回っている。地方交付税額に影響されるものの将来負担額の減少とともに数値は改善されていく見込みである。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1810739F-8713-4DAF-9D7A-BF8CBBB7F98F}"/>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0FDF4B26-3BAF-4D78-BBCC-2AFD991C286F}"/>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F31F7507-B329-4FB1-82F0-67F89C0C9737}"/>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a:extLst>
            <a:ext uri="{FF2B5EF4-FFF2-40B4-BE49-F238E27FC236}">
              <a16:creationId xmlns:a16="http://schemas.microsoft.com/office/drawing/2014/main" id="{BE8002B7-0240-4CE6-B2DF-BBC1C4E10752}"/>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2" name="テキスト ボックス 121">
          <a:extLst>
            <a:ext uri="{FF2B5EF4-FFF2-40B4-BE49-F238E27FC236}">
              <a16:creationId xmlns:a16="http://schemas.microsoft.com/office/drawing/2014/main" id="{708B4CD9-EC15-4045-83B5-1304A035D5F6}"/>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a:extLst>
            <a:ext uri="{FF2B5EF4-FFF2-40B4-BE49-F238E27FC236}">
              <a16:creationId xmlns:a16="http://schemas.microsoft.com/office/drawing/2014/main" id="{3D302EFB-3C90-4DBD-A8E8-5B069C8833CB}"/>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a:extLst>
            <a:ext uri="{FF2B5EF4-FFF2-40B4-BE49-F238E27FC236}">
              <a16:creationId xmlns:a16="http://schemas.microsoft.com/office/drawing/2014/main" id="{25ABA792-73C7-4BE2-B4EC-07610D7851D6}"/>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a:extLst>
            <a:ext uri="{FF2B5EF4-FFF2-40B4-BE49-F238E27FC236}">
              <a16:creationId xmlns:a16="http://schemas.microsoft.com/office/drawing/2014/main" id="{FC0A37F1-EC3E-4D7A-98F1-A3494245ADCF}"/>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a:extLst>
            <a:ext uri="{FF2B5EF4-FFF2-40B4-BE49-F238E27FC236}">
              <a16:creationId xmlns:a16="http://schemas.microsoft.com/office/drawing/2014/main" id="{F1ACD0E1-F61F-4334-BFCF-BEE17B9DBDA1}"/>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a:extLst>
            <a:ext uri="{FF2B5EF4-FFF2-40B4-BE49-F238E27FC236}">
              <a16:creationId xmlns:a16="http://schemas.microsoft.com/office/drawing/2014/main" id="{D787CF64-7161-4D8C-99DE-BB143286FA4A}"/>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a:extLst>
            <a:ext uri="{FF2B5EF4-FFF2-40B4-BE49-F238E27FC236}">
              <a16:creationId xmlns:a16="http://schemas.microsoft.com/office/drawing/2014/main" id="{E3ACCB49-A1E0-4226-8DB6-957372F81EB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a:extLst>
            <a:ext uri="{FF2B5EF4-FFF2-40B4-BE49-F238E27FC236}">
              <a16:creationId xmlns:a16="http://schemas.microsoft.com/office/drawing/2014/main" id="{D472C9B0-1BB3-4871-9CED-ABDB26CFD491}"/>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a:extLst>
            <a:ext uri="{FF2B5EF4-FFF2-40B4-BE49-F238E27FC236}">
              <a16:creationId xmlns:a16="http://schemas.microsoft.com/office/drawing/2014/main" id="{6E3561DC-4F24-4718-A52D-D9B9A0F45C04}"/>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91180924-14DB-4AA7-B61F-3EC5A1CA261A}"/>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65675392-1EDB-4A9B-B8E1-FB32F8E1DCF7}"/>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73078</xdr:rowOff>
    </xdr:to>
    <xdr:cxnSp macro="">
      <xdr:nvCxnSpPr>
        <xdr:cNvPr id="133" name="直線コネクタ 132">
          <a:extLst>
            <a:ext uri="{FF2B5EF4-FFF2-40B4-BE49-F238E27FC236}">
              <a16:creationId xmlns:a16="http://schemas.microsoft.com/office/drawing/2014/main" id="{8CEFE14E-9CAB-4077-9A69-26922B479F6F}"/>
            </a:ext>
          </a:extLst>
        </xdr:cNvPr>
        <xdr:cNvCxnSpPr/>
      </xdr:nvCxnSpPr>
      <xdr:spPr>
        <a:xfrm flipV="1">
          <a:off x="14793595" y="5312833"/>
          <a:ext cx="1269" cy="136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76905</xdr:rowOff>
    </xdr:from>
    <xdr:ext cx="469744" cy="259045"/>
    <xdr:sp macro="" textlink="">
      <xdr:nvSpPr>
        <xdr:cNvPr id="134" name="債務償還比率最小値テキスト">
          <a:extLst>
            <a:ext uri="{FF2B5EF4-FFF2-40B4-BE49-F238E27FC236}">
              <a16:creationId xmlns:a16="http://schemas.microsoft.com/office/drawing/2014/main" id="{E0D8F0C6-990C-4A1C-84BE-CF7CE43E30E1}"/>
            </a:ext>
          </a:extLst>
        </xdr:cNvPr>
        <xdr:cNvSpPr txBox="1"/>
      </xdr:nvSpPr>
      <xdr:spPr>
        <a:xfrm>
          <a:off x="14846300" y="667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73078</xdr:rowOff>
    </xdr:from>
    <xdr:to>
      <xdr:col>76</xdr:col>
      <xdr:colOff>111125</xdr:colOff>
      <xdr:row>34</xdr:row>
      <xdr:rowOff>73078</xdr:rowOff>
    </xdr:to>
    <xdr:cxnSp macro="">
      <xdr:nvCxnSpPr>
        <xdr:cNvPr id="135" name="直線コネクタ 134">
          <a:extLst>
            <a:ext uri="{FF2B5EF4-FFF2-40B4-BE49-F238E27FC236}">
              <a16:creationId xmlns:a16="http://schemas.microsoft.com/office/drawing/2014/main" id="{29BA2463-38D7-41C3-8B72-42F755FF28C4}"/>
            </a:ext>
          </a:extLst>
        </xdr:cNvPr>
        <xdr:cNvCxnSpPr/>
      </xdr:nvCxnSpPr>
      <xdr:spPr>
        <a:xfrm>
          <a:off x="14706600" y="6673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6" name="債務償還比率最大値テキスト">
          <a:extLst>
            <a:ext uri="{FF2B5EF4-FFF2-40B4-BE49-F238E27FC236}">
              <a16:creationId xmlns:a16="http://schemas.microsoft.com/office/drawing/2014/main" id="{85D5D56B-7C0B-48EA-9B98-DF6C80A2B034}"/>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7" name="直線コネクタ 136">
          <a:extLst>
            <a:ext uri="{FF2B5EF4-FFF2-40B4-BE49-F238E27FC236}">
              <a16:creationId xmlns:a16="http://schemas.microsoft.com/office/drawing/2014/main" id="{6D45ADB8-FB51-4043-8F03-20D938DC99DB}"/>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72799</xdr:rowOff>
    </xdr:from>
    <xdr:ext cx="469744" cy="259045"/>
    <xdr:sp macro="" textlink="">
      <xdr:nvSpPr>
        <xdr:cNvPr id="138" name="債務償還比率平均値テキスト">
          <a:extLst>
            <a:ext uri="{FF2B5EF4-FFF2-40B4-BE49-F238E27FC236}">
              <a16:creationId xmlns:a16="http://schemas.microsoft.com/office/drawing/2014/main" id="{E91543C6-EC5A-4D96-A82A-4FDBE8E3F466}"/>
            </a:ext>
          </a:extLst>
        </xdr:cNvPr>
        <xdr:cNvSpPr txBox="1"/>
      </xdr:nvSpPr>
      <xdr:spPr>
        <a:xfrm>
          <a:off x="14846300" y="5473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49922</xdr:rowOff>
    </xdr:from>
    <xdr:to>
      <xdr:col>76</xdr:col>
      <xdr:colOff>73025</xdr:colOff>
      <xdr:row>28</xdr:row>
      <xdr:rowOff>151522</xdr:rowOff>
    </xdr:to>
    <xdr:sp macro="" textlink="">
      <xdr:nvSpPr>
        <xdr:cNvPr id="139" name="フローチャート: 判断 138">
          <a:extLst>
            <a:ext uri="{FF2B5EF4-FFF2-40B4-BE49-F238E27FC236}">
              <a16:creationId xmlns:a16="http://schemas.microsoft.com/office/drawing/2014/main" id="{89E225BB-319A-42D3-9742-FB56B69F77B0}"/>
            </a:ext>
          </a:extLst>
        </xdr:cNvPr>
        <xdr:cNvSpPr/>
      </xdr:nvSpPr>
      <xdr:spPr>
        <a:xfrm>
          <a:off x="14744700" y="562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71152</xdr:rowOff>
    </xdr:from>
    <xdr:to>
      <xdr:col>72</xdr:col>
      <xdr:colOff>123825</xdr:colOff>
      <xdr:row>29</xdr:row>
      <xdr:rowOff>1302</xdr:rowOff>
    </xdr:to>
    <xdr:sp macro="" textlink="">
      <xdr:nvSpPr>
        <xdr:cNvPr id="140" name="フローチャート: 判断 139">
          <a:extLst>
            <a:ext uri="{FF2B5EF4-FFF2-40B4-BE49-F238E27FC236}">
              <a16:creationId xmlns:a16="http://schemas.microsoft.com/office/drawing/2014/main" id="{A73FF303-0FED-4247-9314-60A979EA5C28}"/>
            </a:ext>
          </a:extLst>
        </xdr:cNvPr>
        <xdr:cNvSpPr/>
      </xdr:nvSpPr>
      <xdr:spPr>
        <a:xfrm>
          <a:off x="14033500" y="564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40217</xdr:rowOff>
    </xdr:from>
    <xdr:to>
      <xdr:col>68</xdr:col>
      <xdr:colOff>123825</xdr:colOff>
      <xdr:row>29</xdr:row>
      <xdr:rowOff>141817</xdr:rowOff>
    </xdr:to>
    <xdr:sp macro="" textlink="">
      <xdr:nvSpPr>
        <xdr:cNvPr id="141" name="フローチャート: 判断 140">
          <a:extLst>
            <a:ext uri="{FF2B5EF4-FFF2-40B4-BE49-F238E27FC236}">
              <a16:creationId xmlns:a16="http://schemas.microsoft.com/office/drawing/2014/main" id="{52B6DE0E-1B20-4DD3-809B-6DC4DF7A8EC1}"/>
            </a:ext>
          </a:extLst>
        </xdr:cNvPr>
        <xdr:cNvSpPr/>
      </xdr:nvSpPr>
      <xdr:spPr>
        <a:xfrm>
          <a:off x="13271500" y="578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51012</xdr:rowOff>
    </xdr:from>
    <xdr:to>
      <xdr:col>64</xdr:col>
      <xdr:colOff>123825</xdr:colOff>
      <xdr:row>29</xdr:row>
      <xdr:rowOff>152612</xdr:rowOff>
    </xdr:to>
    <xdr:sp macro="" textlink="">
      <xdr:nvSpPr>
        <xdr:cNvPr id="142" name="フローチャート: 判断 141">
          <a:extLst>
            <a:ext uri="{FF2B5EF4-FFF2-40B4-BE49-F238E27FC236}">
              <a16:creationId xmlns:a16="http://schemas.microsoft.com/office/drawing/2014/main" id="{817762B3-C4FC-473D-8B40-84DBF7883B6A}"/>
            </a:ext>
          </a:extLst>
        </xdr:cNvPr>
        <xdr:cNvSpPr/>
      </xdr:nvSpPr>
      <xdr:spPr>
        <a:xfrm>
          <a:off x="12509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15208</xdr:rowOff>
    </xdr:from>
    <xdr:to>
      <xdr:col>60</xdr:col>
      <xdr:colOff>123825</xdr:colOff>
      <xdr:row>29</xdr:row>
      <xdr:rowOff>116808</xdr:rowOff>
    </xdr:to>
    <xdr:sp macro="" textlink="">
      <xdr:nvSpPr>
        <xdr:cNvPr id="143" name="フローチャート: 判断 142">
          <a:extLst>
            <a:ext uri="{FF2B5EF4-FFF2-40B4-BE49-F238E27FC236}">
              <a16:creationId xmlns:a16="http://schemas.microsoft.com/office/drawing/2014/main" id="{051F212A-E0F4-4EDD-8517-86717A1E2587}"/>
            </a:ext>
          </a:extLst>
        </xdr:cNvPr>
        <xdr:cNvSpPr/>
      </xdr:nvSpPr>
      <xdr:spPr>
        <a:xfrm>
          <a:off x="11747500" y="575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7B06D35C-BDEF-40CA-AB8C-06033E5D597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56662309-847D-4EA7-9ED4-2CA6F5B828D3}"/>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FA0DE401-7F2D-4FE7-836D-CF7FDBEDE75E}"/>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62748344-AD31-41FB-A9E2-4910D6CD188C}"/>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C0D66FAA-1A2C-4B99-9973-1E8537BDBE52}"/>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73681</xdr:rowOff>
    </xdr:from>
    <xdr:to>
      <xdr:col>76</xdr:col>
      <xdr:colOff>73025</xdr:colOff>
      <xdr:row>30</xdr:row>
      <xdr:rowOff>3831</xdr:rowOff>
    </xdr:to>
    <xdr:sp macro="" textlink="">
      <xdr:nvSpPr>
        <xdr:cNvPr id="149" name="楕円 148">
          <a:extLst>
            <a:ext uri="{FF2B5EF4-FFF2-40B4-BE49-F238E27FC236}">
              <a16:creationId xmlns:a16="http://schemas.microsoft.com/office/drawing/2014/main" id="{27AB8496-34E0-47A5-BE41-56E49A938F93}"/>
            </a:ext>
          </a:extLst>
        </xdr:cNvPr>
        <xdr:cNvSpPr/>
      </xdr:nvSpPr>
      <xdr:spPr>
        <a:xfrm>
          <a:off x="14744700" y="581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52108</xdr:rowOff>
    </xdr:from>
    <xdr:ext cx="469744" cy="259045"/>
    <xdr:sp macro="" textlink="">
      <xdr:nvSpPr>
        <xdr:cNvPr id="150" name="債務償還比率該当値テキスト">
          <a:extLst>
            <a:ext uri="{FF2B5EF4-FFF2-40B4-BE49-F238E27FC236}">
              <a16:creationId xmlns:a16="http://schemas.microsoft.com/office/drawing/2014/main" id="{84D8074C-3F2F-4645-9BB0-0E5518A80468}"/>
            </a:ext>
          </a:extLst>
        </xdr:cNvPr>
        <xdr:cNvSpPr txBox="1"/>
      </xdr:nvSpPr>
      <xdr:spPr>
        <a:xfrm>
          <a:off x="14846300" y="579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95811</xdr:rowOff>
    </xdr:from>
    <xdr:to>
      <xdr:col>72</xdr:col>
      <xdr:colOff>123825</xdr:colOff>
      <xdr:row>30</xdr:row>
      <xdr:rowOff>25961</xdr:rowOff>
    </xdr:to>
    <xdr:sp macro="" textlink="">
      <xdr:nvSpPr>
        <xdr:cNvPr id="151" name="楕円 150">
          <a:extLst>
            <a:ext uri="{FF2B5EF4-FFF2-40B4-BE49-F238E27FC236}">
              <a16:creationId xmlns:a16="http://schemas.microsoft.com/office/drawing/2014/main" id="{91D40AC8-5393-45C6-A980-62023B679645}"/>
            </a:ext>
          </a:extLst>
        </xdr:cNvPr>
        <xdr:cNvSpPr/>
      </xdr:nvSpPr>
      <xdr:spPr>
        <a:xfrm>
          <a:off x="14033500" y="583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124481</xdr:rowOff>
    </xdr:from>
    <xdr:to>
      <xdr:col>76</xdr:col>
      <xdr:colOff>22225</xdr:colOff>
      <xdr:row>29</xdr:row>
      <xdr:rowOff>146611</xdr:rowOff>
    </xdr:to>
    <xdr:cxnSp macro="">
      <xdr:nvCxnSpPr>
        <xdr:cNvPr id="152" name="直線コネクタ 151">
          <a:extLst>
            <a:ext uri="{FF2B5EF4-FFF2-40B4-BE49-F238E27FC236}">
              <a16:creationId xmlns:a16="http://schemas.microsoft.com/office/drawing/2014/main" id="{967F9A73-995F-4EA0-A80E-024AF85D109E}"/>
            </a:ext>
          </a:extLst>
        </xdr:cNvPr>
        <xdr:cNvCxnSpPr/>
      </xdr:nvCxnSpPr>
      <xdr:spPr>
        <a:xfrm flipV="1">
          <a:off x="14084300" y="5868056"/>
          <a:ext cx="711200" cy="2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127847</xdr:rowOff>
    </xdr:from>
    <xdr:to>
      <xdr:col>68</xdr:col>
      <xdr:colOff>123825</xdr:colOff>
      <xdr:row>31</xdr:row>
      <xdr:rowOff>57997</xdr:rowOff>
    </xdr:to>
    <xdr:sp macro="" textlink="">
      <xdr:nvSpPr>
        <xdr:cNvPr id="153" name="楕円 152">
          <a:extLst>
            <a:ext uri="{FF2B5EF4-FFF2-40B4-BE49-F238E27FC236}">
              <a16:creationId xmlns:a16="http://schemas.microsoft.com/office/drawing/2014/main" id="{0C51A0F1-68E9-4ADF-A697-25C40A5E92DB}"/>
            </a:ext>
          </a:extLst>
        </xdr:cNvPr>
        <xdr:cNvSpPr/>
      </xdr:nvSpPr>
      <xdr:spPr>
        <a:xfrm>
          <a:off x="13271500" y="604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146611</xdr:rowOff>
    </xdr:from>
    <xdr:to>
      <xdr:col>72</xdr:col>
      <xdr:colOff>73025</xdr:colOff>
      <xdr:row>31</xdr:row>
      <xdr:rowOff>7197</xdr:rowOff>
    </xdr:to>
    <xdr:cxnSp macro="">
      <xdr:nvCxnSpPr>
        <xdr:cNvPr id="154" name="直線コネクタ 153">
          <a:extLst>
            <a:ext uri="{FF2B5EF4-FFF2-40B4-BE49-F238E27FC236}">
              <a16:creationId xmlns:a16="http://schemas.microsoft.com/office/drawing/2014/main" id="{5638AD32-44D1-4B72-AAB3-8DDFE551804B}"/>
            </a:ext>
          </a:extLst>
        </xdr:cNvPr>
        <xdr:cNvCxnSpPr/>
      </xdr:nvCxnSpPr>
      <xdr:spPr>
        <a:xfrm flipV="1">
          <a:off x="13322300" y="5890186"/>
          <a:ext cx="762000" cy="20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5683</xdr:rowOff>
    </xdr:from>
    <xdr:to>
      <xdr:col>64</xdr:col>
      <xdr:colOff>123825</xdr:colOff>
      <xdr:row>30</xdr:row>
      <xdr:rowOff>107283</xdr:rowOff>
    </xdr:to>
    <xdr:sp macro="" textlink="">
      <xdr:nvSpPr>
        <xdr:cNvPr id="155" name="楕円 154">
          <a:extLst>
            <a:ext uri="{FF2B5EF4-FFF2-40B4-BE49-F238E27FC236}">
              <a16:creationId xmlns:a16="http://schemas.microsoft.com/office/drawing/2014/main" id="{C917187C-28EB-4F95-945C-ED792598A6F0}"/>
            </a:ext>
          </a:extLst>
        </xdr:cNvPr>
        <xdr:cNvSpPr/>
      </xdr:nvSpPr>
      <xdr:spPr>
        <a:xfrm>
          <a:off x="12509500" y="592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56483</xdr:rowOff>
    </xdr:from>
    <xdr:to>
      <xdr:col>68</xdr:col>
      <xdr:colOff>73025</xdr:colOff>
      <xdr:row>31</xdr:row>
      <xdr:rowOff>7197</xdr:rowOff>
    </xdr:to>
    <xdr:cxnSp macro="">
      <xdr:nvCxnSpPr>
        <xdr:cNvPr id="156" name="直線コネクタ 155">
          <a:extLst>
            <a:ext uri="{FF2B5EF4-FFF2-40B4-BE49-F238E27FC236}">
              <a16:creationId xmlns:a16="http://schemas.microsoft.com/office/drawing/2014/main" id="{3E8B3B68-D1B6-4772-B8AA-B5983F0E82C7}"/>
            </a:ext>
          </a:extLst>
        </xdr:cNvPr>
        <xdr:cNvCxnSpPr/>
      </xdr:nvCxnSpPr>
      <xdr:spPr>
        <a:xfrm>
          <a:off x="12560300" y="5971508"/>
          <a:ext cx="762000" cy="12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108405</xdr:rowOff>
    </xdr:from>
    <xdr:to>
      <xdr:col>60</xdr:col>
      <xdr:colOff>123825</xdr:colOff>
      <xdr:row>30</xdr:row>
      <xdr:rowOff>38555</xdr:rowOff>
    </xdr:to>
    <xdr:sp macro="" textlink="">
      <xdr:nvSpPr>
        <xdr:cNvPr id="157" name="楕円 156">
          <a:extLst>
            <a:ext uri="{FF2B5EF4-FFF2-40B4-BE49-F238E27FC236}">
              <a16:creationId xmlns:a16="http://schemas.microsoft.com/office/drawing/2014/main" id="{411DCCE9-AD99-4E79-81D6-62B53B1F8C12}"/>
            </a:ext>
          </a:extLst>
        </xdr:cNvPr>
        <xdr:cNvSpPr/>
      </xdr:nvSpPr>
      <xdr:spPr>
        <a:xfrm>
          <a:off x="11747500" y="58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159205</xdr:rowOff>
    </xdr:from>
    <xdr:to>
      <xdr:col>64</xdr:col>
      <xdr:colOff>73025</xdr:colOff>
      <xdr:row>30</xdr:row>
      <xdr:rowOff>56483</xdr:rowOff>
    </xdr:to>
    <xdr:cxnSp macro="">
      <xdr:nvCxnSpPr>
        <xdr:cNvPr id="158" name="直線コネクタ 157">
          <a:extLst>
            <a:ext uri="{FF2B5EF4-FFF2-40B4-BE49-F238E27FC236}">
              <a16:creationId xmlns:a16="http://schemas.microsoft.com/office/drawing/2014/main" id="{F6E8C55C-FEC7-47F3-9909-951D567B73AE}"/>
            </a:ext>
          </a:extLst>
        </xdr:cNvPr>
        <xdr:cNvCxnSpPr/>
      </xdr:nvCxnSpPr>
      <xdr:spPr>
        <a:xfrm>
          <a:off x="11798300" y="5902780"/>
          <a:ext cx="762000" cy="6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17829</xdr:rowOff>
    </xdr:from>
    <xdr:ext cx="469744" cy="259045"/>
    <xdr:sp macro="" textlink="">
      <xdr:nvSpPr>
        <xdr:cNvPr id="159" name="n_1aveValue債務償還比率">
          <a:extLst>
            <a:ext uri="{FF2B5EF4-FFF2-40B4-BE49-F238E27FC236}">
              <a16:creationId xmlns:a16="http://schemas.microsoft.com/office/drawing/2014/main" id="{3663E185-F604-472B-B556-30CEEAE7D0A7}"/>
            </a:ext>
          </a:extLst>
        </xdr:cNvPr>
        <xdr:cNvSpPr txBox="1"/>
      </xdr:nvSpPr>
      <xdr:spPr>
        <a:xfrm>
          <a:off x="13836727" y="5418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158344</xdr:rowOff>
    </xdr:from>
    <xdr:ext cx="469744" cy="259045"/>
    <xdr:sp macro="" textlink="">
      <xdr:nvSpPr>
        <xdr:cNvPr id="160" name="n_2aveValue債務償還比率">
          <a:extLst>
            <a:ext uri="{FF2B5EF4-FFF2-40B4-BE49-F238E27FC236}">
              <a16:creationId xmlns:a16="http://schemas.microsoft.com/office/drawing/2014/main" id="{0B7DD63A-1D7E-4A24-B13E-3AB7E3774C50}"/>
            </a:ext>
          </a:extLst>
        </xdr:cNvPr>
        <xdr:cNvSpPr txBox="1"/>
      </xdr:nvSpPr>
      <xdr:spPr>
        <a:xfrm>
          <a:off x="13087427" y="555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169139</xdr:rowOff>
    </xdr:from>
    <xdr:ext cx="469744" cy="259045"/>
    <xdr:sp macro="" textlink="">
      <xdr:nvSpPr>
        <xdr:cNvPr id="161" name="n_3aveValue債務償還比率">
          <a:extLst>
            <a:ext uri="{FF2B5EF4-FFF2-40B4-BE49-F238E27FC236}">
              <a16:creationId xmlns:a16="http://schemas.microsoft.com/office/drawing/2014/main" id="{C06DED9F-ECE1-4973-AF7F-AA6EAB593969}"/>
            </a:ext>
          </a:extLst>
        </xdr:cNvPr>
        <xdr:cNvSpPr txBox="1"/>
      </xdr:nvSpPr>
      <xdr:spPr>
        <a:xfrm>
          <a:off x="12325427" y="556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133335</xdr:rowOff>
    </xdr:from>
    <xdr:ext cx="469744" cy="259045"/>
    <xdr:sp macro="" textlink="">
      <xdr:nvSpPr>
        <xdr:cNvPr id="162" name="n_4aveValue債務償還比率">
          <a:extLst>
            <a:ext uri="{FF2B5EF4-FFF2-40B4-BE49-F238E27FC236}">
              <a16:creationId xmlns:a16="http://schemas.microsoft.com/office/drawing/2014/main" id="{36EC347F-9ED0-4FA4-A09A-E4FC87392350}"/>
            </a:ext>
          </a:extLst>
        </xdr:cNvPr>
        <xdr:cNvSpPr txBox="1"/>
      </xdr:nvSpPr>
      <xdr:spPr>
        <a:xfrm>
          <a:off x="11563427" y="553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17088</xdr:rowOff>
    </xdr:from>
    <xdr:ext cx="469744" cy="259045"/>
    <xdr:sp macro="" textlink="">
      <xdr:nvSpPr>
        <xdr:cNvPr id="163" name="n_1mainValue債務償還比率">
          <a:extLst>
            <a:ext uri="{FF2B5EF4-FFF2-40B4-BE49-F238E27FC236}">
              <a16:creationId xmlns:a16="http://schemas.microsoft.com/office/drawing/2014/main" id="{89CE6E6E-C31C-439C-B334-04974D78C721}"/>
            </a:ext>
          </a:extLst>
        </xdr:cNvPr>
        <xdr:cNvSpPr txBox="1"/>
      </xdr:nvSpPr>
      <xdr:spPr>
        <a:xfrm>
          <a:off x="13836727" y="5932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49124</xdr:rowOff>
    </xdr:from>
    <xdr:ext cx="469744" cy="259045"/>
    <xdr:sp macro="" textlink="">
      <xdr:nvSpPr>
        <xdr:cNvPr id="164" name="n_2mainValue債務償還比率">
          <a:extLst>
            <a:ext uri="{FF2B5EF4-FFF2-40B4-BE49-F238E27FC236}">
              <a16:creationId xmlns:a16="http://schemas.microsoft.com/office/drawing/2014/main" id="{08E0CC44-76C8-4734-92FF-BB150F0421B5}"/>
            </a:ext>
          </a:extLst>
        </xdr:cNvPr>
        <xdr:cNvSpPr txBox="1"/>
      </xdr:nvSpPr>
      <xdr:spPr>
        <a:xfrm>
          <a:off x="13087427" y="613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98410</xdr:rowOff>
    </xdr:from>
    <xdr:ext cx="469744" cy="259045"/>
    <xdr:sp macro="" textlink="">
      <xdr:nvSpPr>
        <xdr:cNvPr id="165" name="n_3mainValue債務償還比率">
          <a:extLst>
            <a:ext uri="{FF2B5EF4-FFF2-40B4-BE49-F238E27FC236}">
              <a16:creationId xmlns:a16="http://schemas.microsoft.com/office/drawing/2014/main" id="{AFDE1004-A36F-49A2-8142-F71573098337}"/>
            </a:ext>
          </a:extLst>
        </xdr:cNvPr>
        <xdr:cNvSpPr txBox="1"/>
      </xdr:nvSpPr>
      <xdr:spPr>
        <a:xfrm>
          <a:off x="12325427" y="601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29682</xdr:rowOff>
    </xdr:from>
    <xdr:ext cx="469744" cy="259045"/>
    <xdr:sp macro="" textlink="">
      <xdr:nvSpPr>
        <xdr:cNvPr id="166" name="n_4mainValue債務償還比率">
          <a:extLst>
            <a:ext uri="{FF2B5EF4-FFF2-40B4-BE49-F238E27FC236}">
              <a16:creationId xmlns:a16="http://schemas.microsoft.com/office/drawing/2014/main" id="{388DA079-524C-4399-B76D-78B678F0C262}"/>
            </a:ext>
          </a:extLst>
        </xdr:cNvPr>
        <xdr:cNvSpPr txBox="1"/>
      </xdr:nvSpPr>
      <xdr:spPr>
        <a:xfrm>
          <a:off x="11563427" y="59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A57E5029-9B8E-4E29-ADA8-653C2409738B}"/>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12E45738-EE5C-4929-9E0C-668A186E71C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F5448C51-D1E0-4DC2-9791-6D8AB14534E9}"/>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9479CBA1-13C9-4BB2-AB6C-5EFB835220B5}"/>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8E1843D4-FA36-4236-B349-163D49AACE75}"/>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7302C776-AA0D-4198-82C5-1B5F0B9F06D9}"/>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7304871-BC2C-4E0D-BE6F-482C1A3AEE8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DEE8112-BC63-4826-A777-0DF2DBB915A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76A45CC-56F8-483C-AC9E-AC18F3C754C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EEF68DD-DBB8-4856-906D-8D73AAAAAB3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北海道妹背牛町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EF8A124-3BAE-46B5-AEC7-C072155CBF3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3FB0A13-67F4-4A6E-9C8F-92577D1B11C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260A128-D6D5-44FC-9C43-92B1D30DFA2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B46DD77-4444-451E-913A-F1040949AC0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406BC86-FEAA-45AA-A7FC-19A0777288A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1AA4D00-3755-4BB7-9998-3D00D8F726F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2,691
2,659
48.64
4,067,432
4,008,808
58,624
2,161,731
3,874,314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14C96D9-F02A-4A0F-A845-BAA63433F1B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CFDF791-557C-4A27-BAB6-FCE2EF9D6E1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8F3926F-CDFD-45AA-BC50-40B6FE91D60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8FC8B92-24AF-4551-9144-AAF92A0B70E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24764A1-DC49-441B-A425-CEA3B818F12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343F224-047E-4A57-8340-4D8C5E52DE8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15496B0-60F1-49D8-8F23-6BEB9506522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F3F6700-A21F-4F58-971E-31BFA355AE3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3690E8D-58D8-4BB1-A7DC-9BE49AFB182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F781002-0306-4B36-8603-EA42730384D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C5FB077-2578-4227-AE77-19230C889A5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4AFC31F-DF9B-4E56-A2CA-BB49199C999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DE9DDCA-0CC7-4BA5-90BA-3C2C0C8541B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E226A42-18E6-4F30-99B1-279FA04AD86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A54C809-B99E-4320-B8CA-B7417E3279C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6EC44CA-F4CF-479C-B971-295F2439E70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B2388AB-D319-4ACB-93DB-FE3384090D2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891FF63-F447-41A7-8694-FC551543385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37964D6-DCB7-42D5-B7E9-4C77E7BF766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7415740-5480-4268-A427-35E969662DF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40B2994-1A81-494D-9A47-2D38BBCAAFA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79C0649-BF5F-4DB8-9B96-4D14E1AF884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AC5DA4B-2EF4-4C99-AB2E-0EFF95833BD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4065B8F-0AB0-4D3B-AF96-B8F44765639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BA28F35-D1F3-41B1-AD51-D4252E84EC3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D4B19A8-8D41-4EE9-BC9A-0FF80C3B645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FAB1F97-17F0-4CB3-854D-9E08BC99844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769E10C-81B8-43FE-AEC5-8A71667C208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BBF1E3A-5DDB-4179-B644-68CD9C6A482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808E676-54C8-4FB7-A363-CD00A2DD8A3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548B0AB-5894-415C-BF7F-318A3907C3A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28B8EDA-C7A4-4D87-80F5-387B36E815C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F392C4B9-CADA-4A8F-B29F-C06E147170B3}"/>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8BDA4266-5AB4-4750-980E-4DE56C9E2B39}"/>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D2F993B9-9C43-44A2-944E-1414AAC74CF7}"/>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4B6ECA7B-284E-4DF9-91FF-FF40F22A9155}"/>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E10B4B8-0ED4-4C30-8FE5-62C82A4AA674}"/>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87FCF5B2-CC95-44C3-B15E-22408C83C478}"/>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7D1BA0F3-4BFA-4F8F-99D8-D53C0F13B3B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E20234C6-114A-4A37-8E67-E7601AB5935A}"/>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41FEE259-7944-4404-A3F0-290CF964EA53}"/>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5BC3D6F3-0AB9-44FA-8FAB-A24A7E6657DA}"/>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2ABE5BBF-CC16-4E0D-94BF-0D9AD7249D0F}"/>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637CD485-5DB6-491C-8E45-37D90D2A9BAA}"/>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5AEAE040-D72E-49BC-864A-17C8FDB9551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7447EFC1-55EE-44EA-A7E0-AC20BE2E820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8C01CA6C-33F3-44EA-AB56-EDB07466AC64}"/>
            </a:ext>
          </a:extLst>
        </xdr:cNvPr>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a16="http://schemas.microsoft.com/office/drawing/2014/main" id="{668D8C45-EC24-45C0-A5A3-35D91EC77B08}"/>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339CE12F-F577-427E-92B2-5E1B16C6ABEA}"/>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6BEE0184-0144-442C-B639-7CA8A5F0FC15}"/>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C3FE172-01D5-4DB5-9022-F041EB059D97}"/>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30315</xdr:rowOff>
    </xdr:from>
    <xdr:ext cx="405111" cy="259045"/>
    <xdr:sp macro="" textlink="">
      <xdr:nvSpPr>
        <xdr:cNvPr id="63" name="【道路】&#10;有形固定資産減価償却率平均値テキスト">
          <a:extLst>
            <a:ext uri="{FF2B5EF4-FFF2-40B4-BE49-F238E27FC236}">
              <a16:creationId xmlns:a16="http://schemas.microsoft.com/office/drawing/2014/main" id="{7D1DCB14-5844-4C35-9AD5-3A333C23D8AB}"/>
            </a:ext>
          </a:extLst>
        </xdr:cNvPr>
        <xdr:cNvSpPr txBox="1"/>
      </xdr:nvSpPr>
      <xdr:spPr>
        <a:xfrm>
          <a:off x="4673600" y="6545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a:extLst>
            <a:ext uri="{FF2B5EF4-FFF2-40B4-BE49-F238E27FC236}">
              <a16:creationId xmlns:a16="http://schemas.microsoft.com/office/drawing/2014/main" id="{C3CDD6EB-51F1-400E-B51B-C7C3A5F2DAD0}"/>
            </a:ext>
          </a:extLst>
        </xdr:cNvPr>
        <xdr:cNvSpPr/>
      </xdr:nvSpPr>
      <xdr:spPr>
        <a:xfrm>
          <a:off x="4584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156028</xdr:rowOff>
    </xdr:from>
    <xdr:to>
      <xdr:col>20</xdr:col>
      <xdr:colOff>38100</xdr:colOff>
      <xdr:row>39</xdr:row>
      <xdr:rowOff>86178</xdr:rowOff>
    </xdr:to>
    <xdr:sp macro="" textlink="">
      <xdr:nvSpPr>
        <xdr:cNvPr id="65" name="フローチャート: 判断 64">
          <a:extLst>
            <a:ext uri="{FF2B5EF4-FFF2-40B4-BE49-F238E27FC236}">
              <a16:creationId xmlns:a16="http://schemas.microsoft.com/office/drawing/2014/main" id="{99DFB1A2-BDEC-4A04-9AD7-FD1A34542E9D}"/>
            </a:ext>
          </a:extLst>
        </xdr:cNvPr>
        <xdr:cNvSpPr/>
      </xdr:nvSpPr>
      <xdr:spPr>
        <a:xfrm>
          <a:off x="3746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123372</xdr:rowOff>
    </xdr:from>
    <xdr:to>
      <xdr:col>15</xdr:col>
      <xdr:colOff>101600</xdr:colOff>
      <xdr:row>39</xdr:row>
      <xdr:rowOff>53522</xdr:rowOff>
    </xdr:to>
    <xdr:sp macro="" textlink="">
      <xdr:nvSpPr>
        <xdr:cNvPr id="66" name="フローチャート: 判断 65">
          <a:extLst>
            <a:ext uri="{FF2B5EF4-FFF2-40B4-BE49-F238E27FC236}">
              <a16:creationId xmlns:a16="http://schemas.microsoft.com/office/drawing/2014/main" id="{B5B401D2-8C5E-409A-BBCE-8AF60C99FAAE}"/>
            </a:ext>
          </a:extLst>
        </xdr:cNvPr>
        <xdr:cNvSpPr/>
      </xdr:nvSpPr>
      <xdr:spPr>
        <a:xfrm>
          <a:off x="2857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118473</xdr:rowOff>
    </xdr:from>
    <xdr:to>
      <xdr:col>10</xdr:col>
      <xdr:colOff>165100</xdr:colOff>
      <xdr:row>39</xdr:row>
      <xdr:rowOff>48623</xdr:rowOff>
    </xdr:to>
    <xdr:sp macro="" textlink="">
      <xdr:nvSpPr>
        <xdr:cNvPr id="67" name="フローチャート: 判断 66">
          <a:extLst>
            <a:ext uri="{FF2B5EF4-FFF2-40B4-BE49-F238E27FC236}">
              <a16:creationId xmlns:a16="http://schemas.microsoft.com/office/drawing/2014/main" id="{22D3EB7A-A355-4DAF-807C-B8B3DA90295F}"/>
            </a:ext>
          </a:extLst>
        </xdr:cNvPr>
        <xdr:cNvSpPr/>
      </xdr:nvSpPr>
      <xdr:spPr>
        <a:xfrm>
          <a:off x="1968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87449</xdr:rowOff>
    </xdr:from>
    <xdr:to>
      <xdr:col>6</xdr:col>
      <xdr:colOff>38100</xdr:colOff>
      <xdr:row>39</xdr:row>
      <xdr:rowOff>17599</xdr:rowOff>
    </xdr:to>
    <xdr:sp macro="" textlink="">
      <xdr:nvSpPr>
        <xdr:cNvPr id="68" name="フローチャート: 判断 67">
          <a:extLst>
            <a:ext uri="{FF2B5EF4-FFF2-40B4-BE49-F238E27FC236}">
              <a16:creationId xmlns:a16="http://schemas.microsoft.com/office/drawing/2014/main" id="{3C4F1B11-4216-4ADF-9DE3-63DF579DCEA5}"/>
            </a:ext>
          </a:extLst>
        </xdr:cNvPr>
        <xdr:cNvSpPr/>
      </xdr:nvSpPr>
      <xdr:spPr>
        <a:xfrm>
          <a:off x="1079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4A95EAC-1CCA-4A26-BB85-2CA7470C22E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8282F75-72A5-48D2-89CE-1C06DC5B67F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C0CC61A-40C3-43B7-86AE-D33D0187F5C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E989847-52D1-4FC0-8EE4-06E479B3AC7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C1687F35-C223-4585-892D-D48E4A0DC44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23767</xdr:rowOff>
    </xdr:from>
    <xdr:to>
      <xdr:col>24</xdr:col>
      <xdr:colOff>114300</xdr:colOff>
      <xdr:row>40</xdr:row>
      <xdr:rowOff>125367</xdr:rowOff>
    </xdr:to>
    <xdr:sp macro="" textlink="">
      <xdr:nvSpPr>
        <xdr:cNvPr id="74" name="楕円 73">
          <a:extLst>
            <a:ext uri="{FF2B5EF4-FFF2-40B4-BE49-F238E27FC236}">
              <a16:creationId xmlns:a16="http://schemas.microsoft.com/office/drawing/2014/main" id="{824AC361-8CDB-4884-AE21-3AE1BB50DB65}"/>
            </a:ext>
          </a:extLst>
        </xdr:cNvPr>
        <xdr:cNvSpPr/>
      </xdr:nvSpPr>
      <xdr:spPr>
        <a:xfrm>
          <a:off x="4584700" y="688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2194</xdr:rowOff>
    </xdr:from>
    <xdr:ext cx="405111" cy="259045"/>
    <xdr:sp macro="" textlink="">
      <xdr:nvSpPr>
        <xdr:cNvPr id="75" name="【道路】&#10;有形固定資産減価償却率該当値テキスト">
          <a:extLst>
            <a:ext uri="{FF2B5EF4-FFF2-40B4-BE49-F238E27FC236}">
              <a16:creationId xmlns:a16="http://schemas.microsoft.com/office/drawing/2014/main" id="{CAE4A17E-6744-4A00-A9CA-1997C93DBFFF}"/>
            </a:ext>
          </a:extLst>
        </xdr:cNvPr>
        <xdr:cNvSpPr txBox="1"/>
      </xdr:nvSpPr>
      <xdr:spPr>
        <a:xfrm>
          <a:off x="4673600" y="686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162560</xdr:rowOff>
    </xdr:from>
    <xdr:to>
      <xdr:col>20</xdr:col>
      <xdr:colOff>38100</xdr:colOff>
      <xdr:row>40</xdr:row>
      <xdr:rowOff>92710</xdr:rowOff>
    </xdr:to>
    <xdr:sp macro="" textlink="">
      <xdr:nvSpPr>
        <xdr:cNvPr id="76" name="楕円 75">
          <a:extLst>
            <a:ext uri="{FF2B5EF4-FFF2-40B4-BE49-F238E27FC236}">
              <a16:creationId xmlns:a16="http://schemas.microsoft.com/office/drawing/2014/main" id="{B46A25A3-D168-45B8-85DA-B67A1282A7FC}"/>
            </a:ext>
          </a:extLst>
        </xdr:cNvPr>
        <xdr:cNvSpPr/>
      </xdr:nvSpPr>
      <xdr:spPr>
        <a:xfrm>
          <a:off x="3746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41910</xdr:rowOff>
    </xdr:from>
    <xdr:to>
      <xdr:col>24</xdr:col>
      <xdr:colOff>63500</xdr:colOff>
      <xdr:row>40</xdr:row>
      <xdr:rowOff>74567</xdr:rowOff>
    </xdr:to>
    <xdr:cxnSp macro="">
      <xdr:nvCxnSpPr>
        <xdr:cNvPr id="77" name="直線コネクタ 76">
          <a:extLst>
            <a:ext uri="{FF2B5EF4-FFF2-40B4-BE49-F238E27FC236}">
              <a16:creationId xmlns:a16="http://schemas.microsoft.com/office/drawing/2014/main" id="{9F99792F-D116-4BD4-9540-AAE874B488BC}"/>
            </a:ext>
          </a:extLst>
        </xdr:cNvPr>
        <xdr:cNvCxnSpPr/>
      </xdr:nvCxnSpPr>
      <xdr:spPr>
        <a:xfrm>
          <a:off x="3797300" y="689991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131535</xdr:rowOff>
    </xdr:from>
    <xdr:to>
      <xdr:col>15</xdr:col>
      <xdr:colOff>101600</xdr:colOff>
      <xdr:row>40</xdr:row>
      <xdr:rowOff>61685</xdr:rowOff>
    </xdr:to>
    <xdr:sp macro="" textlink="">
      <xdr:nvSpPr>
        <xdr:cNvPr id="78" name="楕円 77">
          <a:extLst>
            <a:ext uri="{FF2B5EF4-FFF2-40B4-BE49-F238E27FC236}">
              <a16:creationId xmlns:a16="http://schemas.microsoft.com/office/drawing/2014/main" id="{76CA78C9-D6EA-480D-A4ED-BCEC9FE3208F}"/>
            </a:ext>
          </a:extLst>
        </xdr:cNvPr>
        <xdr:cNvSpPr/>
      </xdr:nvSpPr>
      <xdr:spPr>
        <a:xfrm>
          <a:off x="2857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10885</xdr:rowOff>
    </xdr:from>
    <xdr:to>
      <xdr:col>19</xdr:col>
      <xdr:colOff>177800</xdr:colOff>
      <xdr:row>40</xdr:row>
      <xdr:rowOff>41910</xdr:rowOff>
    </xdr:to>
    <xdr:cxnSp macro="">
      <xdr:nvCxnSpPr>
        <xdr:cNvPr id="79" name="直線コネクタ 78">
          <a:extLst>
            <a:ext uri="{FF2B5EF4-FFF2-40B4-BE49-F238E27FC236}">
              <a16:creationId xmlns:a16="http://schemas.microsoft.com/office/drawing/2014/main" id="{F5E1C07A-D4F1-457E-9B46-7EC4C780ABD4}"/>
            </a:ext>
          </a:extLst>
        </xdr:cNvPr>
        <xdr:cNvCxnSpPr/>
      </xdr:nvCxnSpPr>
      <xdr:spPr>
        <a:xfrm>
          <a:off x="2908300" y="6868885"/>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102144</xdr:rowOff>
    </xdr:from>
    <xdr:to>
      <xdr:col>10</xdr:col>
      <xdr:colOff>165100</xdr:colOff>
      <xdr:row>40</xdr:row>
      <xdr:rowOff>32294</xdr:rowOff>
    </xdr:to>
    <xdr:sp macro="" textlink="">
      <xdr:nvSpPr>
        <xdr:cNvPr id="80" name="楕円 79">
          <a:extLst>
            <a:ext uri="{FF2B5EF4-FFF2-40B4-BE49-F238E27FC236}">
              <a16:creationId xmlns:a16="http://schemas.microsoft.com/office/drawing/2014/main" id="{6467DFF3-78B8-41D6-9A02-4F022012DB21}"/>
            </a:ext>
          </a:extLst>
        </xdr:cNvPr>
        <xdr:cNvSpPr/>
      </xdr:nvSpPr>
      <xdr:spPr>
        <a:xfrm>
          <a:off x="1968500" y="678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152944</xdr:rowOff>
    </xdr:from>
    <xdr:to>
      <xdr:col>15</xdr:col>
      <xdr:colOff>50800</xdr:colOff>
      <xdr:row>40</xdr:row>
      <xdr:rowOff>10885</xdr:rowOff>
    </xdr:to>
    <xdr:cxnSp macro="">
      <xdr:nvCxnSpPr>
        <xdr:cNvPr id="81" name="直線コネクタ 80">
          <a:extLst>
            <a:ext uri="{FF2B5EF4-FFF2-40B4-BE49-F238E27FC236}">
              <a16:creationId xmlns:a16="http://schemas.microsoft.com/office/drawing/2014/main" id="{3D5AAE2F-5F00-4D8B-8D3E-EE68B2FBB7DF}"/>
            </a:ext>
          </a:extLst>
        </xdr:cNvPr>
        <xdr:cNvCxnSpPr/>
      </xdr:nvCxnSpPr>
      <xdr:spPr>
        <a:xfrm>
          <a:off x="2019300" y="6839494"/>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72753</xdr:rowOff>
    </xdr:from>
    <xdr:to>
      <xdr:col>6</xdr:col>
      <xdr:colOff>38100</xdr:colOff>
      <xdr:row>40</xdr:row>
      <xdr:rowOff>2903</xdr:rowOff>
    </xdr:to>
    <xdr:sp macro="" textlink="">
      <xdr:nvSpPr>
        <xdr:cNvPr id="82" name="楕円 81">
          <a:extLst>
            <a:ext uri="{FF2B5EF4-FFF2-40B4-BE49-F238E27FC236}">
              <a16:creationId xmlns:a16="http://schemas.microsoft.com/office/drawing/2014/main" id="{B848B9F4-5D76-4B53-B8C9-06C2464F1DF9}"/>
            </a:ext>
          </a:extLst>
        </xdr:cNvPr>
        <xdr:cNvSpPr/>
      </xdr:nvSpPr>
      <xdr:spPr>
        <a:xfrm>
          <a:off x="1079500" y="675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123553</xdr:rowOff>
    </xdr:from>
    <xdr:to>
      <xdr:col>10</xdr:col>
      <xdr:colOff>114300</xdr:colOff>
      <xdr:row>39</xdr:row>
      <xdr:rowOff>152944</xdr:rowOff>
    </xdr:to>
    <xdr:cxnSp macro="">
      <xdr:nvCxnSpPr>
        <xdr:cNvPr id="83" name="直線コネクタ 82">
          <a:extLst>
            <a:ext uri="{FF2B5EF4-FFF2-40B4-BE49-F238E27FC236}">
              <a16:creationId xmlns:a16="http://schemas.microsoft.com/office/drawing/2014/main" id="{769CB453-C588-4FAD-AB0A-7C86361CC9CA}"/>
            </a:ext>
          </a:extLst>
        </xdr:cNvPr>
        <xdr:cNvCxnSpPr/>
      </xdr:nvCxnSpPr>
      <xdr:spPr>
        <a:xfrm>
          <a:off x="1130300" y="681010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102705</xdr:rowOff>
    </xdr:from>
    <xdr:ext cx="405111" cy="259045"/>
    <xdr:sp macro="" textlink="">
      <xdr:nvSpPr>
        <xdr:cNvPr id="84" name="n_1aveValue【道路】&#10;有形固定資産減価償却率">
          <a:extLst>
            <a:ext uri="{FF2B5EF4-FFF2-40B4-BE49-F238E27FC236}">
              <a16:creationId xmlns:a16="http://schemas.microsoft.com/office/drawing/2014/main" id="{98C5F438-455B-4807-9BCE-9475BEB1D1F1}"/>
            </a:ext>
          </a:extLst>
        </xdr:cNvPr>
        <xdr:cNvSpPr txBox="1"/>
      </xdr:nvSpPr>
      <xdr:spPr>
        <a:xfrm>
          <a:off x="3582044" y="644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70049</xdr:rowOff>
    </xdr:from>
    <xdr:ext cx="405111" cy="259045"/>
    <xdr:sp macro="" textlink="">
      <xdr:nvSpPr>
        <xdr:cNvPr id="85" name="n_2aveValue【道路】&#10;有形固定資産減価償却率">
          <a:extLst>
            <a:ext uri="{FF2B5EF4-FFF2-40B4-BE49-F238E27FC236}">
              <a16:creationId xmlns:a16="http://schemas.microsoft.com/office/drawing/2014/main" id="{D5ADB9C3-C632-418C-B723-E1AB939613DB}"/>
            </a:ext>
          </a:extLst>
        </xdr:cNvPr>
        <xdr:cNvSpPr txBox="1"/>
      </xdr:nvSpPr>
      <xdr:spPr>
        <a:xfrm>
          <a:off x="27057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65150</xdr:rowOff>
    </xdr:from>
    <xdr:ext cx="405111" cy="259045"/>
    <xdr:sp macro="" textlink="">
      <xdr:nvSpPr>
        <xdr:cNvPr id="86" name="n_3aveValue【道路】&#10;有形固定資産減価償却率">
          <a:extLst>
            <a:ext uri="{FF2B5EF4-FFF2-40B4-BE49-F238E27FC236}">
              <a16:creationId xmlns:a16="http://schemas.microsoft.com/office/drawing/2014/main" id="{3A613282-F811-4105-92F9-3C9F1D4049AC}"/>
            </a:ext>
          </a:extLst>
        </xdr:cNvPr>
        <xdr:cNvSpPr txBox="1"/>
      </xdr:nvSpPr>
      <xdr:spPr>
        <a:xfrm>
          <a:off x="1816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34126</xdr:rowOff>
    </xdr:from>
    <xdr:ext cx="405111" cy="259045"/>
    <xdr:sp macro="" textlink="">
      <xdr:nvSpPr>
        <xdr:cNvPr id="87" name="n_4aveValue【道路】&#10;有形固定資産減価償却率">
          <a:extLst>
            <a:ext uri="{FF2B5EF4-FFF2-40B4-BE49-F238E27FC236}">
              <a16:creationId xmlns:a16="http://schemas.microsoft.com/office/drawing/2014/main" id="{602ADD01-C650-49EC-AA72-D06965DA80C1}"/>
            </a:ext>
          </a:extLst>
        </xdr:cNvPr>
        <xdr:cNvSpPr txBox="1"/>
      </xdr:nvSpPr>
      <xdr:spPr>
        <a:xfrm>
          <a:off x="92774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83837</xdr:rowOff>
    </xdr:from>
    <xdr:ext cx="405111" cy="259045"/>
    <xdr:sp macro="" textlink="">
      <xdr:nvSpPr>
        <xdr:cNvPr id="88" name="n_1mainValue【道路】&#10;有形固定資産減価償却率">
          <a:extLst>
            <a:ext uri="{FF2B5EF4-FFF2-40B4-BE49-F238E27FC236}">
              <a16:creationId xmlns:a16="http://schemas.microsoft.com/office/drawing/2014/main" id="{E08EBC94-FDFA-4F0F-A1FD-CD593A20FC4E}"/>
            </a:ext>
          </a:extLst>
        </xdr:cNvPr>
        <xdr:cNvSpPr txBox="1"/>
      </xdr:nvSpPr>
      <xdr:spPr>
        <a:xfrm>
          <a:off x="3582044"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52812</xdr:rowOff>
    </xdr:from>
    <xdr:ext cx="405111" cy="259045"/>
    <xdr:sp macro="" textlink="">
      <xdr:nvSpPr>
        <xdr:cNvPr id="89" name="n_2mainValue【道路】&#10;有形固定資産減価償却率">
          <a:extLst>
            <a:ext uri="{FF2B5EF4-FFF2-40B4-BE49-F238E27FC236}">
              <a16:creationId xmlns:a16="http://schemas.microsoft.com/office/drawing/2014/main" id="{6046B7F9-A139-4D9C-97BF-9B15732FFF62}"/>
            </a:ext>
          </a:extLst>
        </xdr:cNvPr>
        <xdr:cNvSpPr txBox="1"/>
      </xdr:nvSpPr>
      <xdr:spPr>
        <a:xfrm>
          <a:off x="2705744"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23421</xdr:rowOff>
    </xdr:from>
    <xdr:ext cx="405111" cy="259045"/>
    <xdr:sp macro="" textlink="">
      <xdr:nvSpPr>
        <xdr:cNvPr id="90" name="n_3mainValue【道路】&#10;有形固定資産減価償却率">
          <a:extLst>
            <a:ext uri="{FF2B5EF4-FFF2-40B4-BE49-F238E27FC236}">
              <a16:creationId xmlns:a16="http://schemas.microsoft.com/office/drawing/2014/main" id="{D917EE7B-9404-4508-A47A-1E0148C4D1A7}"/>
            </a:ext>
          </a:extLst>
        </xdr:cNvPr>
        <xdr:cNvSpPr txBox="1"/>
      </xdr:nvSpPr>
      <xdr:spPr>
        <a:xfrm>
          <a:off x="1816744" y="688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165480</xdr:rowOff>
    </xdr:from>
    <xdr:ext cx="405111" cy="259045"/>
    <xdr:sp macro="" textlink="">
      <xdr:nvSpPr>
        <xdr:cNvPr id="91" name="n_4mainValue【道路】&#10;有形固定資産減価償却率">
          <a:extLst>
            <a:ext uri="{FF2B5EF4-FFF2-40B4-BE49-F238E27FC236}">
              <a16:creationId xmlns:a16="http://schemas.microsoft.com/office/drawing/2014/main" id="{F9EEF910-AD80-4815-84E2-6F51D22F0580}"/>
            </a:ext>
          </a:extLst>
        </xdr:cNvPr>
        <xdr:cNvSpPr txBox="1"/>
      </xdr:nvSpPr>
      <xdr:spPr>
        <a:xfrm>
          <a:off x="927744" y="685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EA01BFC4-5624-4045-ABBB-8BECDF53C0F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35D74764-136C-4F6F-A4B2-D9ED8BB5FF2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722644CB-97FC-4187-B855-8F6F8002C03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AB48D8E5-E1EF-4442-A1DD-BF5BD521163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44E0A53C-5EF7-486E-B5DB-7FFB3EA6DBA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FCE88131-84AE-4BB5-9FEA-8B2BFFE93A5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6A3E8203-B928-4B4F-9372-2F94DA6650A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C95B2FCD-D79F-4B7F-A2A9-336019E551B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96B1F237-7CA7-46E4-999A-AB1AE2992409}"/>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92F9C9DC-4D24-44A3-8D3A-89133660C1E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B0EF1D0E-BA4C-42F9-B361-6444B29E8EEB}"/>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58B7A105-9DF6-4C4C-8A59-45DFF1F6EDB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11100F72-BB5B-4E14-84E0-C935C6FF290A}"/>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52FCC82F-5AB7-461E-8458-FE09F0D31413}"/>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9D025A97-141D-4C39-98C1-9C8829DBF20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D0AB2BBE-2FC0-4B82-A1F4-BF4DD0CE4C2F}"/>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948C346C-1299-4F91-8C84-B1439DB0EA8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7B91783D-CFB3-4D58-B699-88CAEA0353A4}"/>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2D8E926C-119C-4678-92CD-88478B68589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0B792B8A-27CF-4986-8C99-C3C945817BBB}"/>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22FE39FC-3010-4114-B9B3-A1BF14B7BE8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4B0AAB00-5F19-46F7-87CA-53ED365BD8D6}"/>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395554CD-E1FF-4E4F-85FE-B30BFA53A2D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17558</xdr:rowOff>
    </xdr:from>
    <xdr:to>
      <xdr:col>54</xdr:col>
      <xdr:colOff>189865</xdr:colOff>
      <xdr:row>42</xdr:row>
      <xdr:rowOff>37867</xdr:rowOff>
    </xdr:to>
    <xdr:cxnSp macro="">
      <xdr:nvCxnSpPr>
        <xdr:cNvPr id="115" name="直線コネクタ 114">
          <a:extLst>
            <a:ext uri="{FF2B5EF4-FFF2-40B4-BE49-F238E27FC236}">
              <a16:creationId xmlns:a16="http://schemas.microsoft.com/office/drawing/2014/main" id="{D7957D50-03C1-4042-BB65-82EADB4B5ED0}"/>
            </a:ext>
          </a:extLst>
        </xdr:cNvPr>
        <xdr:cNvCxnSpPr/>
      </xdr:nvCxnSpPr>
      <xdr:spPr>
        <a:xfrm flipV="1">
          <a:off x="10476865" y="5675408"/>
          <a:ext cx="0" cy="1563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41694</xdr:rowOff>
    </xdr:from>
    <xdr:ext cx="469744" cy="259045"/>
    <xdr:sp macro="" textlink="">
      <xdr:nvSpPr>
        <xdr:cNvPr id="116" name="【道路】&#10;一人当たり延長最小値テキスト">
          <a:extLst>
            <a:ext uri="{FF2B5EF4-FFF2-40B4-BE49-F238E27FC236}">
              <a16:creationId xmlns:a16="http://schemas.microsoft.com/office/drawing/2014/main" id="{53559455-8666-43C5-A432-09071F37DAE2}"/>
            </a:ext>
          </a:extLst>
        </xdr:cNvPr>
        <xdr:cNvSpPr txBox="1"/>
      </xdr:nvSpPr>
      <xdr:spPr>
        <a:xfrm>
          <a:off x="10515600" y="7242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37867</xdr:rowOff>
    </xdr:from>
    <xdr:to>
      <xdr:col>55</xdr:col>
      <xdr:colOff>88900</xdr:colOff>
      <xdr:row>42</xdr:row>
      <xdr:rowOff>37867</xdr:rowOff>
    </xdr:to>
    <xdr:cxnSp macro="">
      <xdr:nvCxnSpPr>
        <xdr:cNvPr id="117" name="直線コネクタ 116">
          <a:extLst>
            <a:ext uri="{FF2B5EF4-FFF2-40B4-BE49-F238E27FC236}">
              <a16:creationId xmlns:a16="http://schemas.microsoft.com/office/drawing/2014/main" id="{F8C2F69D-E0B8-412F-AB46-D6050E2E9269}"/>
            </a:ext>
          </a:extLst>
        </xdr:cNvPr>
        <xdr:cNvCxnSpPr/>
      </xdr:nvCxnSpPr>
      <xdr:spPr>
        <a:xfrm>
          <a:off x="10388600" y="72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135685</xdr:rowOff>
    </xdr:from>
    <xdr:ext cx="599010" cy="259045"/>
    <xdr:sp macro="" textlink="">
      <xdr:nvSpPr>
        <xdr:cNvPr id="118" name="【道路】&#10;一人当たり延長最大値テキスト">
          <a:extLst>
            <a:ext uri="{FF2B5EF4-FFF2-40B4-BE49-F238E27FC236}">
              <a16:creationId xmlns:a16="http://schemas.microsoft.com/office/drawing/2014/main" id="{17667EBC-93D3-46D9-8BC9-923D1722B44C}"/>
            </a:ext>
          </a:extLst>
        </xdr:cNvPr>
        <xdr:cNvSpPr txBox="1"/>
      </xdr:nvSpPr>
      <xdr:spPr>
        <a:xfrm>
          <a:off x="10515600" y="54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17558</xdr:rowOff>
    </xdr:from>
    <xdr:to>
      <xdr:col>55</xdr:col>
      <xdr:colOff>88900</xdr:colOff>
      <xdr:row>33</xdr:row>
      <xdr:rowOff>17558</xdr:rowOff>
    </xdr:to>
    <xdr:cxnSp macro="">
      <xdr:nvCxnSpPr>
        <xdr:cNvPr id="119" name="直線コネクタ 118">
          <a:extLst>
            <a:ext uri="{FF2B5EF4-FFF2-40B4-BE49-F238E27FC236}">
              <a16:creationId xmlns:a16="http://schemas.microsoft.com/office/drawing/2014/main" id="{E4A9382A-4B2D-457B-9AB9-4126544CD207}"/>
            </a:ext>
          </a:extLst>
        </xdr:cNvPr>
        <xdr:cNvCxnSpPr/>
      </xdr:nvCxnSpPr>
      <xdr:spPr>
        <a:xfrm>
          <a:off x="10388600" y="567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6821</xdr:rowOff>
    </xdr:from>
    <xdr:ext cx="534377" cy="259045"/>
    <xdr:sp macro="" textlink="">
      <xdr:nvSpPr>
        <xdr:cNvPr id="120" name="【道路】&#10;一人当たり延長平均値テキスト">
          <a:extLst>
            <a:ext uri="{FF2B5EF4-FFF2-40B4-BE49-F238E27FC236}">
              <a16:creationId xmlns:a16="http://schemas.microsoft.com/office/drawing/2014/main" id="{7DFDA548-B1A3-406C-B353-7061F450CFB2}"/>
            </a:ext>
          </a:extLst>
        </xdr:cNvPr>
        <xdr:cNvSpPr txBox="1"/>
      </xdr:nvSpPr>
      <xdr:spPr>
        <a:xfrm>
          <a:off x="10515600" y="6864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155394</xdr:rowOff>
    </xdr:from>
    <xdr:to>
      <xdr:col>55</xdr:col>
      <xdr:colOff>50800</xdr:colOff>
      <xdr:row>41</xdr:row>
      <xdr:rowOff>85544</xdr:rowOff>
    </xdr:to>
    <xdr:sp macro="" textlink="">
      <xdr:nvSpPr>
        <xdr:cNvPr id="121" name="フローチャート: 判断 120">
          <a:extLst>
            <a:ext uri="{FF2B5EF4-FFF2-40B4-BE49-F238E27FC236}">
              <a16:creationId xmlns:a16="http://schemas.microsoft.com/office/drawing/2014/main" id="{BABAB798-6240-4E27-A6DD-0C285F9D24F1}"/>
            </a:ext>
          </a:extLst>
        </xdr:cNvPr>
        <xdr:cNvSpPr/>
      </xdr:nvSpPr>
      <xdr:spPr>
        <a:xfrm>
          <a:off x="10426700" y="70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160895</xdr:rowOff>
    </xdr:from>
    <xdr:to>
      <xdr:col>50</xdr:col>
      <xdr:colOff>165100</xdr:colOff>
      <xdr:row>41</xdr:row>
      <xdr:rowOff>91045</xdr:rowOff>
    </xdr:to>
    <xdr:sp macro="" textlink="">
      <xdr:nvSpPr>
        <xdr:cNvPr id="122" name="フローチャート: 判断 121">
          <a:extLst>
            <a:ext uri="{FF2B5EF4-FFF2-40B4-BE49-F238E27FC236}">
              <a16:creationId xmlns:a16="http://schemas.microsoft.com/office/drawing/2014/main" id="{84453870-C721-4B1C-9D7D-4C000F5E9620}"/>
            </a:ext>
          </a:extLst>
        </xdr:cNvPr>
        <xdr:cNvSpPr/>
      </xdr:nvSpPr>
      <xdr:spPr>
        <a:xfrm>
          <a:off x="9588500" y="701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163385</xdr:rowOff>
    </xdr:from>
    <xdr:to>
      <xdr:col>46</xdr:col>
      <xdr:colOff>38100</xdr:colOff>
      <xdr:row>41</xdr:row>
      <xdr:rowOff>93535</xdr:rowOff>
    </xdr:to>
    <xdr:sp macro="" textlink="">
      <xdr:nvSpPr>
        <xdr:cNvPr id="123" name="フローチャート: 判断 122">
          <a:extLst>
            <a:ext uri="{FF2B5EF4-FFF2-40B4-BE49-F238E27FC236}">
              <a16:creationId xmlns:a16="http://schemas.microsoft.com/office/drawing/2014/main" id="{23C4DD16-6BA9-49F4-9F6A-FD6D3E87FDC6}"/>
            </a:ext>
          </a:extLst>
        </xdr:cNvPr>
        <xdr:cNvSpPr/>
      </xdr:nvSpPr>
      <xdr:spPr>
        <a:xfrm>
          <a:off x="8699500" y="702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168970</xdr:rowOff>
    </xdr:from>
    <xdr:to>
      <xdr:col>41</xdr:col>
      <xdr:colOff>101600</xdr:colOff>
      <xdr:row>41</xdr:row>
      <xdr:rowOff>99120</xdr:rowOff>
    </xdr:to>
    <xdr:sp macro="" textlink="">
      <xdr:nvSpPr>
        <xdr:cNvPr id="124" name="フローチャート: 判断 123">
          <a:extLst>
            <a:ext uri="{FF2B5EF4-FFF2-40B4-BE49-F238E27FC236}">
              <a16:creationId xmlns:a16="http://schemas.microsoft.com/office/drawing/2014/main" id="{D163651B-250C-4D0E-AB39-2B89F4722156}"/>
            </a:ext>
          </a:extLst>
        </xdr:cNvPr>
        <xdr:cNvSpPr/>
      </xdr:nvSpPr>
      <xdr:spPr>
        <a:xfrm>
          <a:off x="7810500" y="702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164371</xdr:rowOff>
    </xdr:from>
    <xdr:to>
      <xdr:col>36</xdr:col>
      <xdr:colOff>165100</xdr:colOff>
      <xdr:row>41</xdr:row>
      <xdr:rowOff>94521</xdr:rowOff>
    </xdr:to>
    <xdr:sp macro="" textlink="">
      <xdr:nvSpPr>
        <xdr:cNvPr id="125" name="フローチャート: 判断 124">
          <a:extLst>
            <a:ext uri="{FF2B5EF4-FFF2-40B4-BE49-F238E27FC236}">
              <a16:creationId xmlns:a16="http://schemas.microsoft.com/office/drawing/2014/main" id="{5FCA1700-776D-433A-8C27-8AD439E37A47}"/>
            </a:ext>
          </a:extLst>
        </xdr:cNvPr>
        <xdr:cNvSpPr/>
      </xdr:nvSpPr>
      <xdr:spPr>
        <a:xfrm>
          <a:off x="6921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2CDF306-EA36-46BF-87BB-B5301412835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9E0341B-4434-48FC-9CF7-CC5ABAD315D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B54003F-D921-48FB-AC05-14E7116E66B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EFE44CAC-0407-4E35-8178-965AF4AC210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AA3DD0E1-C8B6-4F77-9181-0D30334A048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59012</xdr:rowOff>
    </xdr:from>
    <xdr:to>
      <xdr:col>55</xdr:col>
      <xdr:colOff>50800</xdr:colOff>
      <xdr:row>41</xdr:row>
      <xdr:rowOff>160612</xdr:rowOff>
    </xdr:to>
    <xdr:sp macro="" textlink="">
      <xdr:nvSpPr>
        <xdr:cNvPr id="131" name="楕円 130">
          <a:extLst>
            <a:ext uri="{FF2B5EF4-FFF2-40B4-BE49-F238E27FC236}">
              <a16:creationId xmlns:a16="http://schemas.microsoft.com/office/drawing/2014/main" id="{F0633B12-ED5F-44C3-8B85-0EE17C877059}"/>
            </a:ext>
          </a:extLst>
        </xdr:cNvPr>
        <xdr:cNvSpPr/>
      </xdr:nvSpPr>
      <xdr:spPr>
        <a:xfrm>
          <a:off x="10426700" y="708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145389</xdr:rowOff>
    </xdr:from>
    <xdr:ext cx="534377" cy="259045"/>
    <xdr:sp macro="" textlink="">
      <xdr:nvSpPr>
        <xdr:cNvPr id="132" name="【道路】&#10;一人当たり延長該当値テキスト">
          <a:extLst>
            <a:ext uri="{FF2B5EF4-FFF2-40B4-BE49-F238E27FC236}">
              <a16:creationId xmlns:a16="http://schemas.microsoft.com/office/drawing/2014/main" id="{0296E038-7EA4-483A-B3B8-8E7C0CBC0360}"/>
            </a:ext>
          </a:extLst>
        </xdr:cNvPr>
        <xdr:cNvSpPr txBox="1"/>
      </xdr:nvSpPr>
      <xdr:spPr>
        <a:xfrm>
          <a:off x="10515600" y="7003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61399</xdr:rowOff>
    </xdr:from>
    <xdr:to>
      <xdr:col>50</xdr:col>
      <xdr:colOff>165100</xdr:colOff>
      <xdr:row>41</xdr:row>
      <xdr:rowOff>162999</xdr:rowOff>
    </xdr:to>
    <xdr:sp macro="" textlink="">
      <xdr:nvSpPr>
        <xdr:cNvPr id="133" name="楕円 132">
          <a:extLst>
            <a:ext uri="{FF2B5EF4-FFF2-40B4-BE49-F238E27FC236}">
              <a16:creationId xmlns:a16="http://schemas.microsoft.com/office/drawing/2014/main" id="{7D0FCBF8-7F0A-4186-A4A7-E1D511A4BA04}"/>
            </a:ext>
          </a:extLst>
        </xdr:cNvPr>
        <xdr:cNvSpPr/>
      </xdr:nvSpPr>
      <xdr:spPr>
        <a:xfrm>
          <a:off x="9588500" y="709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109812</xdr:rowOff>
    </xdr:from>
    <xdr:to>
      <xdr:col>55</xdr:col>
      <xdr:colOff>0</xdr:colOff>
      <xdr:row>41</xdr:row>
      <xdr:rowOff>112199</xdr:rowOff>
    </xdr:to>
    <xdr:cxnSp macro="">
      <xdr:nvCxnSpPr>
        <xdr:cNvPr id="134" name="直線コネクタ 133">
          <a:extLst>
            <a:ext uri="{FF2B5EF4-FFF2-40B4-BE49-F238E27FC236}">
              <a16:creationId xmlns:a16="http://schemas.microsoft.com/office/drawing/2014/main" id="{7780460D-9696-4534-9AE4-8E0B89A52514}"/>
            </a:ext>
          </a:extLst>
        </xdr:cNvPr>
        <xdr:cNvCxnSpPr/>
      </xdr:nvCxnSpPr>
      <xdr:spPr>
        <a:xfrm flipV="1">
          <a:off x="9639300" y="7139262"/>
          <a:ext cx="838200" cy="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64990</xdr:rowOff>
    </xdr:from>
    <xdr:to>
      <xdr:col>46</xdr:col>
      <xdr:colOff>38100</xdr:colOff>
      <xdr:row>41</xdr:row>
      <xdr:rowOff>166590</xdr:rowOff>
    </xdr:to>
    <xdr:sp macro="" textlink="">
      <xdr:nvSpPr>
        <xdr:cNvPr id="135" name="楕円 134">
          <a:extLst>
            <a:ext uri="{FF2B5EF4-FFF2-40B4-BE49-F238E27FC236}">
              <a16:creationId xmlns:a16="http://schemas.microsoft.com/office/drawing/2014/main" id="{7AF0DF12-0029-49B0-8E82-DE569AF72B5F}"/>
            </a:ext>
          </a:extLst>
        </xdr:cNvPr>
        <xdr:cNvSpPr/>
      </xdr:nvSpPr>
      <xdr:spPr>
        <a:xfrm>
          <a:off x="8699500" y="709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112199</xdr:rowOff>
    </xdr:from>
    <xdr:to>
      <xdr:col>50</xdr:col>
      <xdr:colOff>114300</xdr:colOff>
      <xdr:row>41</xdr:row>
      <xdr:rowOff>115790</xdr:rowOff>
    </xdr:to>
    <xdr:cxnSp macro="">
      <xdr:nvCxnSpPr>
        <xdr:cNvPr id="136" name="直線コネクタ 135">
          <a:extLst>
            <a:ext uri="{FF2B5EF4-FFF2-40B4-BE49-F238E27FC236}">
              <a16:creationId xmlns:a16="http://schemas.microsoft.com/office/drawing/2014/main" id="{25C53363-0E0B-4346-8E1D-FFB895502C54}"/>
            </a:ext>
          </a:extLst>
        </xdr:cNvPr>
        <xdr:cNvCxnSpPr/>
      </xdr:nvCxnSpPr>
      <xdr:spPr>
        <a:xfrm flipV="1">
          <a:off x="8750300" y="7141649"/>
          <a:ext cx="889000" cy="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67413</xdr:rowOff>
    </xdr:from>
    <xdr:to>
      <xdr:col>41</xdr:col>
      <xdr:colOff>101600</xdr:colOff>
      <xdr:row>41</xdr:row>
      <xdr:rowOff>169013</xdr:rowOff>
    </xdr:to>
    <xdr:sp macro="" textlink="">
      <xdr:nvSpPr>
        <xdr:cNvPr id="137" name="楕円 136">
          <a:extLst>
            <a:ext uri="{FF2B5EF4-FFF2-40B4-BE49-F238E27FC236}">
              <a16:creationId xmlns:a16="http://schemas.microsoft.com/office/drawing/2014/main" id="{4E30841E-7F42-4631-8193-A030692AE293}"/>
            </a:ext>
          </a:extLst>
        </xdr:cNvPr>
        <xdr:cNvSpPr/>
      </xdr:nvSpPr>
      <xdr:spPr>
        <a:xfrm>
          <a:off x="7810500" y="709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115790</xdr:rowOff>
    </xdr:from>
    <xdr:to>
      <xdr:col>45</xdr:col>
      <xdr:colOff>177800</xdr:colOff>
      <xdr:row>41</xdr:row>
      <xdr:rowOff>118213</xdr:rowOff>
    </xdr:to>
    <xdr:cxnSp macro="">
      <xdr:nvCxnSpPr>
        <xdr:cNvPr id="138" name="直線コネクタ 137">
          <a:extLst>
            <a:ext uri="{FF2B5EF4-FFF2-40B4-BE49-F238E27FC236}">
              <a16:creationId xmlns:a16="http://schemas.microsoft.com/office/drawing/2014/main" id="{C08466BE-041F-4BBA-9ED6-5901B589687B}"/>
            </a:ext>
          </a:extLst>
        </xdr:cNvPr>
        <xdr:cNvCxnSpPr/>
      </xdr:nvCxnSpPr>
      <xdr:spPr>
        <a:xfrm flipV="1">
          <a:off x="7861300" y="7145240"/>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69683</xdr:rowOff>
    </xdr:from>
    <xdr:to>
      <xdr:col>36</xdr:col>
      <xdr:colOff>165100</xdr:colOff>
      <xdr:row>41</xdr:row>
      <xdr:rowOff>171283</xdr:rowOff>
    </xdr:to>
    <xdr:sp macro="" textlink="">
      <xdr:nvSpPr>
        <xdr:cNvPr id="139" name="楕円 138">
          <a:extLst>
            <a:ext uri="{FF2B5EF4-FFF2-40B4-BE49-F238E27FC236}">
              <a16:creationId xmlns:a16="http://schemas.microsoft.com/office/drawing/2014/main" id="{81B7FD90-5917-4C02-BEE5-478F5A3AC1F2}"/>
            </a:ext>
          </a:extLst>
        </xdr:cNvPr>
        <xdr:cNvSpPr/>
      </xdr:nvSpPr>
      <xdr:spPr>
        <a:xfrm>
          <a:off x="6921500" y="709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118213</xdr:rowOff>
    </xdr:from>
    <xdr:to>
      <xdr:col>41</xdr:col>
      <xdr:colOff>50800</xdr:colOff>
      <xdr:row>41</xdr:row>
      <xdr:rowOff>120483</xdr:rowOff>
    </xdr:to>
    <xdr:cxnSp macro="">
      <xdr:nvCxnSpPr>
        <xdr:cNvPr id="140" name="直線コネクタ 139">
          <a:extLst>
            <a:ext uri="{FF2B5EF4-FFF2-40B4-BE49-F238E27FC236}">
              <a16:creationId xmlns:a16="http://schemas.microsoft.com/office/drawing/2014/main" id="{E020D9F1-22FE-4BD3-8C4F-2B4945CBB9A6}"/>
            </a:ext>
          </a:extLst>
        </xdr:cNvPr>
        <xdr:cNvCxnSpPr/>
      </xdr:nvCxnSpPr>
      <xdr:spPr>
        <a:xfrm flipV="1">
          <a:off x="6972300" y="7147663"/>
          <a:ext cx="889000" cy="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107572</xdr:rowOff>
    </xdr:from>
    <xdr:ext cx="534377" cy="259045"/>
    <xdr:sp macro="" textlink="">
      <xdr:nvSpPr>
        <xdr:cNvPr id="141" name="n_1aveValue【道路】&#10;一人当たり延長">
          <a:extLst>
            <a:ext uri="{FF2B5EF4-FFF2-40B4-BE49-F238E27FC236}">
              <a16:creationId xmlns:a16="http://schemas.microsoft.com/office/drawing/2014/main" id="{5EA02765-B37C-4F00-93B1-4682BF860A1D}"/>
            </a:ext>
          </a:extLst>
        </xdr:cNvPr>
        <xdr:cNvSpPr txBox="1"/>
      </xdr:nvSpPr>
      <xdr:spPr>
        <a:xfrm>
          <a:off x="9359411" y="679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110062</xdr:rowOff>
    </xdr:from>
    <xdr:ext cx="534377" cy="259045"/>
    <xdr:sp macro="" textlink="">
      <xdr:nvSpPr>
        <xdr:cNvPr id="142" name="n_2aveValue【道路】&#10;一人当たり延長">
          <a:extLst>
            <a:ext uri="{FF2B5EF4-FFF2-40B4-BE49-F238E27FC236}">
              <a16:creationId xmlns:a16="http://schemas.microsoft.com/office/drawing/2014/main" id="{30D44B3B-4A51-4AB7-A357-5E8929615326}"/>
            </a:ext>
          </a:extLst>
        </xdr:cNvPr>
        <xdr:cNvSpPr txBox="1"/>
      </xdr:nvSpPr>
      <xdr:spPr>
        <a:xfrm>
          <a:off x="8483111" y="679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115647</xdr:rowOff>
    </xdr:from>
    <xdr:ext cx="534377" cy="259045"/>
    <xdr:sp macro="" textlink="">
      <xdr:nvSpPr>
        <xdr:cNvPr id="143" name="n_3aveValue【道路】&#10;一人当たり延長">
          <a:extLst>
            <a:ext uri="{FF2B5EF4-FFF2-40B4-BE49-F238E27FC236}">
              <a16:creationId xmlns:a16="http://schemas.microsoft.com/office/drawing/2014/main" id="{8BC4D1E0-139A-4A0D-A2A3-1D775723648F}"/>
            </a:ext>
          </a:extLst>
        </xdr:cNvPr>
        <xdr:cNvSpPr txBox="1"/>
      </xdr:nvSpPr>
      <xdr:spPr>
        <a:xfrm>
          <a:off x="7594111" y="680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111048</xdr:rowOff>
    </xdr:from>
    <xdr:ext cx="534377" cy="259045"/>
    <xdr:sp macro="" textlink="">
      <xdr:nvSpPr>
        <xdr:cNvPr id="144" name="n_4aveValue【道路】&#10;一人当たり延長">
          <a:extLst>
            <a:ext uri="{FF2B5EF4-FFF2-40B4-BE49-F238E27FC236}">
              <a16:creationId xmlns:a16="http://schemas.microsoft.com/office/drawing/2014/main" id="{512621E1-937F-400B-80F6-B364608AC9A3}"/>
            </a:ext>
          </a:extLst>
        </xdr:cNvPr>
        <xdr:cNvSpPr txBox="1"/>
      </xdr:nvSpPr>
      <xdr:spPr>
        <a:xfrm>
          <a:off x="6705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154126</xdr:rowOff>
    </xdr:from>
    <xdr:ext cx="534377" cy="259045"/>
    <xdr:sp macro="" textlink="">
      <xdr:nvSpPr>
        <xdr:cNvPr id="145" name="n_1mainValue【道路】&#10;一人当たり延長">
          <a:extLst>
            <a:ext uri="{FF2B5EF4-FFF2-40B4-BE49-F238E27FC236}">
              <a16:creationId xmlns:a16="http://schemas.microsoft.com/office/drawing/2014/main" id="{04655A11-17C6-4147-B341-A9F6800B75A8}"/>
            </a:ext>
          </a:extLst>
        </xdr:cNvPr>
        <xdr:cNvSpPr txBox="1"/>
      </xdr:nvSpPr>
      <xdr:spPr>
        <a:xfrm>
          <a:off x="9359411" y="718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157717</xdr:rowOff>
    </xdr:from>
    <xdr:ext cx="534377" cy="259045"/>
    <xdr:sp macro="" textlink="">
      <xdr:nvSpPr>
        <xdr:cNvPr id="146" name="n_2mainValue【道路】&#10;一人当たり延長">
          <a:extLst>
            <a:ext uri="{FF2B5EF4-FFF2-40B4-BE49-F238E27FC236}">
              <a16:creationId xmlns:a16="http://schemas.microsoft.com/office/drawing/2014/main" id="{5333CAAD-0899-4B64-86F2-91810AC4A3EA}"/>
            </a:ext>
          </a:extLst>
        </xdr:cNvPr>
        <xdr:cNvSpPr txBox="1"/>
      </xdr:nvSpPr>
      <xdr:spPr>
        <a:xfrm>
          <a:off x="8483111" y="718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160140</xdr:rowOff>
    </xdr:from>
    <xdr:ext cx="534377" cy="259045"/>
    <xdr:sp macro="" textlink="">
      <xdr:nvSpPr>
        <xdr:cNvPr id="147" name="n_3mainValue【道路】&#10;一人当たり延長">
          <a:extLst>
            <a:ext uri="{FF2B5EF4-FFF2-40B4-BE49-F238E27FC236}">
              <a16:creationId xmlns:a16="http://schemas.microsoft.com/office/drawing/2014/main" id="{0B209A56-719E-4CC7-A081-7005F5213CE3}"/>
            </a:ext>
          </a:extLst>
        </xdr:cNvPr>
        <xdr:cNvSpPr txBox="1"/>
      </xdr:nvSpPr>
      <xdr:spPr>
        <a:xfrm>
          <a:off x="7594111" y="718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162410</xdr:rowOff>
    </xdr:from>
    <xdr:ext cx="534377" cy="259045"/>
    <xdr:sp macro="" textlink="">
      <xdr:nvSpPr>
        <xdr:cNvPr id="148" name="n_4mainValue【道路】&#10;一人当たり延長">
          <a:extLst>
            <a:ext uri="{FF2B5EF4-FFF2-40B4-BE49-F238E27FC236}">
              <a16:creationId xmlns:a16="http://schemas.microsoft.com/office/drawing/2014/main" id="{264453F4-5342-4674-B8FA-1413B5C91A74}"/>
            </a:ext>
          </a:extLst>
        </xdr:cNvPr>
        <xdr:cNvSpPr txBox="1"/>
      </xdr:nvSpPr>
      <xdr:spPr>
        <a:xfrm>
          <a:off x="6705111" y="719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59176772-9C5B-4BE2-A6CB-E28EF1DFB78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C47B11CE-2F8C-4491-9B0A-C8962C3BF64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89431EEC-8C42-4427-9931-E3EA61A3A34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1183F4CC-CF73-45DC-AEBB-82F945F9981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80B69199-D091-437B-94E0-3FEBCD0E6C9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6A34AAA2-B278-4AB1-AC52-8E676616A34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BD1633AE-3F10-49AB-AD00-084678A5DF9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6EB6F6E3-6DA3-4635-8BF4-F6740E17E95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4A7A5C1A-F954-4BEE-A654-9385C8A9CDE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DBDB44C9-69BC-4D28-AC8C-1EAF4E30720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927171B1-DD72-4920-9AC5-EB8BC3A9406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FE42D50F-53EC-44E0-B5A3-2EF5198E8CC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9195ACDE-306C-4070-A035-21D393C0B588}"/>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F1F5A703-951B-452D-AC66-F777CFD92B59}"/>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67EB48C7-7B9A-4E63-928E-7761F81D106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3CA995F8-BCF9-4265-889A-E64A4D566CA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DC48B735-5DF6-46E0-88A2-E5A22689180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216AFF6F-43D4-4065-B94B-133D5FAE0C8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33A17A27-E72C-419C-A55B-6A527B9C30C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76B27C9E-3E0A-4FA8-85CB-9DB5B50A028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938F7C29-B806-4CF3-894F-07E08AAF4AE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5633C535-5506-47CA-9140-D48B83F98011}"/>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562B750-3FF7-4EE1-AC4E-B384CCC99283}"/>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18EF6614-FD30-4D49-A652-1EB8663D65A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5CC3DCFA-4E64-43FA-84D3-0AB9BEB69D7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156754</xdr:rowOff>
    </xdr:from>
    <xdr:to>
      <xdr:col>24</xdr:col>
      <xdr:colOff>62865</xdr:colOff>
      <xdr:row>64</xdr:row>
      <xdr:rowOff>60416</xdr:rowOff>
    </xdr:to>
    <xdr:cxnSp macro="">
      <xdr:nvCxnSpPr>
        <xdr:cNvPr id="174" name="直線コネクタ 173">
          <a:extLst>
            <a:ext uri="{FF2B5EF4-FFF2-40B4-BE49-F238E27FC236}">
              <a16:creationId xmlns:a16="http://schemas.microsoft.com/office/drawing/2014/main" id="{88822F85-A49B-4CFD-8A7C-21B24A9DC134}"/>
            </a:ext>
          </a:extLst>
        </xdr:cNvPr>
        <xdr:cNvCxnSpPr/>
      </xdr:nvCxnSpPr>
      <xdr:spPr>
        <a:xfrm flipV="1">
          <a:off x="4634865" y="9586504"/>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64243</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6DC10252-FED2-4E69-AF41-50030AEB430F}"/>
            </a:ext>
          </a:extLst>
        </xdr:cNvPr>
        <xdr:cNvSpPr txBox="1"/>
      </xdr:nvSpPr>
      <xdr:spPr>
        <a:xfrm>
          <a:off x="4673600" y="1103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60416</xdr:rowOff>
    </xdr:from>
    <xdr:to>
      <xdr:col>24</xdr:col>
      <xdr:colOff>152400</xdr:colOff>
      <xdr:row>64</xdr:row>
      <xdr:rowOff>60416</xdr:rowOff>
    </xdr:to>
    <xdr:cxnSp macro="">
      <xdr:nvCxnSpPr>
        <xdr:cNvPr id="176" name="直線コネクタ 175">
          <a:extLst>
            <a:ext uri="{FF2B5EF4-FFF2-40B4-BE49-F238E27FC236}">
              <a16:creationId xmlns:a16="http://schemas.microsoft.com/office/drawing/2014/main" id="{7D218C15-D664-4FE4-A4D5-3DD25ADCF15F}"/>
            </a:ext>
          </a:extLst>
        </xdr:cNvPr>
        <xdr:cNvCxnSpPr/>
      </xdr:nvCxnSpPr>
      <xdr:spPr>
        <a:xfrm>
          <a:off x="4546600" y="110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103431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F7BEBD86-8C67-406C-8BA9-9A6AA5F768D1}"/>
            </a:ext>
          </a:extLst>
        </xdr:cNvPr>
        <xdr:cNvSpPr txBox="1"/>
      </xdr:nvSpPr>
      <xdr:spPr>
        <a:xfrm>
          <a:off x="4673600" y="93617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156754</xdr:rowOff>
    </xdr:from>
    <xdr:to>
      <xdr:col>24</xdr:col>
      <xdr:colOff>152400</xdr:colOff>
      <xdr:row>55</xdr:row>
      <xdr:rowOff>156754</xdr:rowOff>
    </xdr:to>
    <xdr:cxnSp macro="">
      <xdr:nvCxnSpPr>
        <xdr:cNvPr id="178" name="直線コネクタ 177">
          <a:extLst>
            <a:ext uri="{FF2B5EF4-FFF2-40B4-BE49-F238E27FC236}">
              <a16:creationId xmlns:a16="http://schemas.microsoft.com/office/drawing/2014/main" id="{1FDEEF91-366E-420B-9712-905EEA7FA044}"/>
            </a:ext>
          </a:extLst>
        </xdr:cNvPr>
        <xdr:cNvCxnSpPr/>
      </xdr:nvCxnSpPr>
      <xdr:spPr>
        <a:xfrm>
          <a:off x="4546600" y="958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A6980412-9C07-49D4-B520-C1CF8455E1EF}"/>
            </a:ext>
          </a:extLst>
        </xdr:cNvPr>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0" name="フローチャート: 判断 179">
          <a:extLst>
            <a:ext uri="{FF2B5EF4-FFF2-40B4-BE49-F238E27FC236}">
              <a16:creationId xmlns:a16="http://schemas.microsoft.com/office/drawing/2014/main" id="{9F38B6FB-67CA-4E70-A076-7723C3428310}"/>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123916</xdr:rowOff>
    </xdr:from>
    <xdr:to>
      <xdr:col>20</xdr:col>
      <xdr:colOff>38100</xdr:colOff>
      <xdr:row>61</xdr:row>
      <xdr:rowOff>54066</xdr:rowOff>
    </xdr:to>
    <xdr:sp macro="" textlink="">
      <xdr:nvSpPr>
        <xdr:cNvPr id="181" name="フローチャート: 判断 180">
          <a:extLst>
            <a:ext uri="{FF2B5EF4-FFF2-40B4-BE49-F238E27FC236}">
              <a16:creationId xmlns:a16="http://schemas.microsoft.com/office/drawing/2014/main" id="{91E63E48-7A35-4AF3-97BC-B4CA0CE618B4}"/>
            </a:ext>
          </a:extLst>
        </xdr:cNvPr>
        <xdr:cNvSpPr/>
      </xdr:nvSpPr>
      <xdr:spPr>
        <a:xfrm>
          <a:off x="3746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112485</xdr:rowOff>
    </xdr:from>
    <xdr:to>
      <xdr:col>15</xdr:col>
      <xdr:colOff>101600</xdr:colOff>
      <xdr:row>61</xdr:row>
      <xdr:rowOff>42635</xdr:rowOff>
    </xdr:to>
    <xdr:sp macro="" textlink="">
      <xdr:nvSpPr>
        <xdr:cNvPr id="182" name="フローチャート: 判断 181">
          <a:extLst>
            <a:ext uri="{FF2B5EF4-FFF2-40B4-BE49-F238E27FC236}">
              <a16:creationId xmlns:a16="http://schemas.microsoft.com/office/drawing/2014/main" id="{003E4B6E-D510-401E-B19D-A030B47891A5}"/>
            </a:ext>
          </a:extLst>
        </xdr:cNvPr>
        <xdr:cNvSpPr/>
      </xdr:nvSpPr>
      <xdr:spPr>
        <a:xfrm>
          <a:off x="2857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132080</xdr:rowOff>
    </xdr:from>
    <xdr:to>
      <xdr:col>10</xdr:col>
      <xdr:colOff>165100</xdr:colOff>
      <xdr:row>61</xdr:row>
      <xdr:rowOff>62230</xdr:rowOff>
    </xdr:to>
    <xdr:sp macro="" textlink="">
      <xdr:nvSpPr>
        <xdr:cNvPr id="183" name="フローチャート: 判断 182">
          <a:extLst>
            <a:ext uri="{FF2B5EF4-FFF2-40B4-BE49-F238E27FC236}">
              <a16:creationId xmlns:a16="http://schemas.microsoft.com/office/drawing/2014/main" id="{1B55C651-5D2A-40B7-BA10-8A4E7A1E8244}"/>
            </a:ext>
          </a:extLst>
        </xdr:cNvPr>
        <xdr:cNvSpPr/>
      </xdr:nvSpPr>
      <xdr:spPr>
        <a:xfrm>
          <a:off x="1968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109220</xdr:rowOff>
    </xdr:from>
    <xdr:to>
      <xdr:col>6</xdr:col>
      <xdr:colOff>38100</xdr:colOff>
      <xdr:row>61</xdr:row>
      <xdr:rowOff>39370</xdr:rowOff>
    </xdr:to>
    <xdr:sp macro="" textlink="">
      <xdr:nvSpPr>
        <xdr:cNvPr id="184" name="フローチャート: 判断 183">
          <a:extLst>
            <a:ext uri="{FF2B5EF4-FFF2-40B4-BE49-F238E27FC236}">
              <a16:creationId xmlns:a16="http://schemas.microsoft.com/office/drawing/2014/main" id="{A5951EDE-9CC3-424D-B841-0B2635B2E58E}"/>
            </a:ext>
          </a:extLst>
        </xdr:cNvPr>
        <xdr:cNvSpPr/>
      </xdr:nvSpPr>
      <xdr:spPr>
        <a:xfrm>
          <a:off x="1079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C940614-820A-49C2-BB7D-A05FB349D06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7080CC3-2254-428A-9CD5-ACE768A39CE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EDEC1BED-D66A-4A0B-A048-1244E874623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21483AAC-57AA-4FE2-97EE-56899DD75FB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C0A80E15-EBEA-4930-A0AC-F17FAC50063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70031</xdr:rowOff>
    </xdr:from>
    <xdr:to>
      <xdr:col>24</xdr:col>
      <xdr:colOff>114300</xdr:colOff>
      <xdr:row>61</xdr:row>
      <xdr:rowOff>181</xdr:rowOff>
    </xdr:to>
    <xdr:sp macro="" textlink="">
      <xdr:nvSpPr>
        <xdr:cNvPr id="190" name="楕円 189">
          <a:extLst>
            <a:ext uri="{FF2B5EF4-FFF2-40B4-BE49-F238E27FC236}">
              <a16:creationId xmlns:a16="http://schemas.microsoft.com/office/drawing/2014/main" id="{0EE63E22-43C7-47F8-BA5D-FB373BE1F10B}"/>
            </a:ext>
          </a:extLst>
        </xdr:cNvPr>
        <xdr:cNvSpPr/>
      </xdr:nvSpPr>
      <xdr:spPr>
        <a:xfrm>
          <a:off x="45847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92908</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C0D7286B-4793-41A5-A449-17C531BF5990}"/>
            </a:ext>
          </a:extLst>
        </xdr:cNvPr>
        <xdr:cNvSpPr txBox="1"/>
      </xdr:nvSpPr>
      <xdr:spPr>
        <a:xfrm>
          <a:off x="4673600" y="10208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65133</xdr:rowOff>
    </xdr:from>
    <xdr:to>
      <xdr:col>20</xdr:col>
      <xdr:colOff>38100</xdr:colOff>
      <xdr:row>60</xdr:row>
      <xdr:rowOff>166733</xdr:rowOff>
    </xdr:to>
    <xdr:sp macro="" textlink="">
      <xdr:nvSpPr>
        <xdr:cNvPr id="192" name="楕円 191">
          <a:extLst>
            <a:ext uri="{FF2B5EF4-FFF2-40B4-BE49-F238E27FC236}">
              <a16:creationId xmlns:a16="http://schemas.microsoft.com/office/drawing/2014/main" id="{5A07B891-25D4-4EDF-B688-16A95DC53D75}"/>
            </a:ext>
          </a:extLst>
        </xdr:cNvPr>
        <xdr:cNvSpPr/>
      </xdr:nvSpPr>
      <xdr:spPr>
        <a:xfrm>
          <a:off x="3746500" y="1035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115933</xdr:rowOff>
    </xdr:from>
    <xdr:to>
      <xdr:col>24</xdr:col>
      <xdr:colOff>63500</xdr:colOff>
      <xdr:row>60</xdr:row>
      <xdr:rowOff>120831</xdr:rowOff>
    </xdr:to>
    <xdr:cxnSp macro="">
      <xdr:nvCxnSpPr>
        <xdr:cNvPr id="193" name="直線コネクタ 192">
          <a:extLst>
            <a:ext uri="{FF2B5EF4-FFF2-40B4-BE49-F238E27FC236}">
              <a16:creationId xmlns:a16="http://schemas.microsoft.com/office/drawing/2014/main" id="{00CE865D-8BB9-4C98-B264-B68926E89E5A}"/>
            </a:ext>
          </a:extLst>
        </xdr:cNvPr>
        <xdr:cNvCxnSpPr/>
      </xdr:nvCxnSpPr>
      <xdr:spPr>
        <a:xfrm>
          <a:off x="3797300" y="10402933"/>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45538</xdr:rowOff>
    </xdr:from>
    <xdr:to>
      <xdr:col>15</xdr:col>
      <xdr:colOff>101600</xdr:colOff>
      <xdr:row>60</xdr:row>
      <xdr:rowOff>147138</xdr:rowOff>
    </xdr:to>
    <xdr:sp macro="" textlink="">
      <xdr:nvSpPr>
        <xdr:cNvPr id="194" name="楕円 193">
          <a:extLst>
            <a:ext uri="{FF2B5EF4-FFF2-40B4-BE49-F238E27FC236}">
              <a16:creationId xmlns:a16="http://schemas.microsoft.com/office/drawing/2014/main" id="{FD7966AB-DB1A-461A-999F-182A05593320}"/>
            </a:ext>
          </a:extLst>
        </xdr:cNvPr>
        <xdr:cNvSpPr/>
      </xdr:nvSpPr>
      <xdr:spPr>
        <a:xfrm>
          <a:off x="2857500" y="103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96338</xdr:rowOff>
    </xdr:from>
    <xdr:to>
      <xdr:col>19</xdr:col>
      <xdr:colOff>177800</xdr:colOff>
      <xdr:row>60</xdr:row>
      <xdr:rowOff>115933</xdr:rowOff>
    </xdr:to>
    <xdr:cxnSp macro="">
      <xdr:nvCxnSpPr>
        <xdr:cNvPr id="195" name="直線コネクタ 194">
          <a:extLst>
            <a:ext uri="{FF2B5EF4-FFF2-40B4-BE49-F238E27FC236}">
              <a16:creationId xmlns:a16="http://schemas.microsoft.com/office/drawing/2014/main" id="{0DA780A0-AEDE-4FDD-AE7E-A4A79C17E95B}"/>
            </a:ext>
          </a:extLst>
        </xdr:cNvPr>
        <xdr:cNvCxnSpPr/>
      </xdr:nvCxnSpPr>
      <xdr:spPr>
        <a:xfrm>
          <a:off x="2908300" y="1038333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27577</xdr:rowOff>
    </xdr:from>
    <xdr:to>
      <xdr:col>10</xdr:col>
      <xdr:colOff>165100</xdr:colOff>
      <xdr:row>60</xdr:row>
      <xdr:rowOff>129177</xdr:rowOff>
    </xdr:to>
    <xdr:sp macro="" textlink="">
      <xdr:nvSpPr>
        <xdr:cNvPr id="196" name="楕円 195">
          <a:extLst>
            <a:ext uri="{FF2B5EF4-FFF2-40B4-BE49-F238E27FC236}">
              <a16:creationId xmlns:a16="http://schemas.microsoft.com/office/drawing/2014/main" id="{D5412C8A-7189-4A6A-9C04-1D33233F5B91}"/>
            </a:ext>
          </a:extLst>
        </xdr:cNvPr>
        <xdr:cNvSpPr/>
      </xdr:nvSpPr>
      <xdr:spPr>
        <a:xfrm>
          <a:off x="19685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78377</xdr:rowOff>
    </xdr:from>
    <xdr:to>
      <xdr:col>15</xdr:col>
      <xdr:colOff>50800</xdr:colOff>
      <xdr:row>60</xdr:row>
      <xdr:rowOff>96338</xdr:rowOff>
    </xdr:to>
    <xdr:cxnSp macro="">
      <xdr:nvCxnSpPr>
        <xdr:cNvPr id="197" name="直線コネクタ 196">
          <a:extLst>
            <a:ext uri="{FF2B5EF4-FFF2-40B4-BE49-F238E27FC236}">
              <a16:creationId xmlns:a16="http://schemas.microsoft.com/office/drawing/2014/main" id="{74655030-BA56-470F-BAEE-53E39F4A6902}"/>
            </a:ext>
          </a:extLst>
        </xdr:cNvPr>
        <xdr:cNvCxnSpPr/>
      </xdr:nvCxnSpPr>
      <xdr:spPr>
        <a:xfrm>
          <a:off x="2019300" y="10365377"/>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1451</xdr:rowOff>
    </xdr:from>
    <xdr:to>
      <xdr:col>6</xdr:col>
      <xdr:colOff>38100</xdr:colOff>
      <xdr:row>60</xdr:row>
      <xdr:rowOff>103051</xdr:rowOff>
    </xdr:to>
    <xdr:sp macro="" textlink="">
      <xdr:nvSpPr>
        <xdr:cNvPr id="198" name="楕円 197">
          <a:extLst>
            <a:ext uri="{FF2B5EF4-FFF2-40B4-BE49-F238E27FC236}">
              <a16:creationId xmlns:a16="http://schemas.microsoft.com/office/drawing/2014/main" id="{334C3EDC-97CE-4FBD-8395-7F980794B3A9}"/>
            </a:ext>
          </a:extLst>
        </xdr:cNvPr>
        <xdr:cNvSpPr/>
      </xdr:nvSpPr>
      <xdr:spPr>
        <a:xfrm>
          <a:off x="1079500" y="102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52251</xdr:rowOff>
    </xdr:from>
    <xdr:to>
      <xdr:col>10</xdr:col>
      <xdr:colOff>114300</xdr:colOff>
      <xdr:row>60</xdr:row>
      <xdr:rowOff>78377</xdr:rowOff>
    </xdr:to>
    <xdr:cxnSp macro="">
      <xdr:nvCxnSpPr>
        <xdr:cNvPr id="199" name="直線コネクタ 198">
          <a:extLst>
            <a:ext uri="{FF2B5EF4-FFF2-40B4-BE49-F238E27FC236}">
              <a16:creationId xmlns:a16="http://schemas.microsoft.com/office/drawing/2014/main" id="{49AFB022-612F-4771-9DD1-160F5687BC59}"/>
            </a:ext>
          </a:extLst>
        </xdr:cNvPr>
        <xdr:cNvCxnSpPr/>
      </xdr:nvCxnSpPr>
      <xdr:spPr>
        <a:xfrm>
          <a:off x="1130300" y="1033925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45193</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76BA2E2D-98BC-4BC0-9515-AF290AFE70A7}"/>
            </a:ext>
          </a:extLst>
        </xdr:cNvPr>
        <xdr:cNvSpPr txBox="1"/>
      </xdr:nvSpPr>
      <xdr:spPr>
        <a:xfrm>
          <a:off x="35820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33762</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9C8FC075-5029-4F79-8920-6EB93E005062}"/>
            </a:ext>
          </a:extLst>
        </xdr:cNvPr>
        <xdr:cNvSpPr txBox="1"/>
      </xdr:nvSpPr>
      <xdr:spPr>
        <a:xfrm>
          <a:off x="2705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53357</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E787716E-C0BD-47DB-A9CD-F5ED9BADA19C}"/>
            </a:ext>
          </a:extLst>
        </xdr:cNvPr>
        <xdr:cNvSpPr txBox="1"/>
      </xdr:nvSpPr>
      <xdr:spPr>
        <a:xfrm>
          <a:off x="1816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30497</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3E6D655A-AA52-4F44-94AD-11E1F9AED0D6}"/>
            </a:ext>
          </a:extLst>
        </xdr:cNvPr>
        <xdr:cNvSpPr txBox="1"/>
      </xdr:nvSpPr>
      <xdr:spPr>
        <a:xfrm>
          <a:off x="927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11810</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109C9B07-F53E-44D8-9CCC-A95B7D423153}"/>
            </a:ext>
          </a:extLst>
        </xdr:cNvPr>
        <xdr:cNvSpPr txBox="1"/>
      </xdr:nvSpPr>
      <xdr:spPr>
        <a:xfrm>
          <a:off x="35820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163665</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18E33D1A-FBDF-49ED-AA06-B12C18132383}"/>
            </a:ext>
          </a:extLst>
        </xdr:cNvPr>
        <xdr:cNvSpPr txBox="1"/>
      </xdr:nvSpPr>
      <xdr:spPr>
        <a:xfrm>
          <a:off x="27057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145704</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212CA899-2EE6-40D9-9679-0A0F51D840EE}"/>
            </a:ext>
          </a:extLst>
        </xdr:cNvPr>
        <xdr:cNvSpPr txBox="1"/>
      </xdr:nvSpPr>
      <xdr:spPr>
        <a:xfrm>
          <a:off x="1816744" y="1008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119578</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F3F61D05-274A-449F-8EAB-A174A713F2B4}"/>
            </a:ext>
          </a:extLst>
        </xdr:cNvPr>
        <xdr:cNvSpPr txBox="1"/>
      </xdr:nvSpPr>
      <xdr:spPr>
        <a:xfrm>
          <a:off x="9277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532157F6-5209-4D77-BF36-32E10560F5D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737031CA-0E2E-4DAE-A2E1-7612F70B22D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A320DF3C-2140-41FA-B48D-3583BDEAF0C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697A257E-8A48-4E38-84D6-11BE9D9ED79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6F042143-6884-46DA-909C-A3FF16FF79E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D8C07E47-05A7-4DD8-8EC7-4FA5ACF8D33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F06D48A2-3891-4E80-B862-7F3EF62F930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2CC125A9-B58B-45D6-A0E0-AB61F2A0547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850B9C92-629C-4F29-82E0-B4396D32CE9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50F31C64-098B-49E4-9491-627E15CC7E0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7B7A1257-6529-4D89-8942-BACCE2A71749}"/>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911F3C01-1A9E-43A5-8506-BBBB49DF68B6}"/>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C8B656E1-273C-4409-A1CE-773BB5C2A11C}"/>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994EF9FB-A147-46CD-AEBC-27DD33D8644C}"/>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A64C79B1-3282-47BB-B8CB-6F727C956183}"/>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66476965-711D-4825-8C72-C3DB1152C996}"/>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3C2FAB66-BCA9-4E3D-918E-BC62CDE7B17C}"/>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77D6D256-1B70-4D2D-9405-1813A5679181}"/>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4D8AD676-3C64-406E-86EB-CF46E516D7C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9359F337-229C-46DA-B337-4D7AE76CD50C}"/>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E58E84F2-D996-4ADF-9903-B56BB1A77E6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103212</xdr:rowOff>
    </xdr:from>
    <xdr:to>
      <xdr:col>54</xdr:col>
      <xdr:colOff>189865</xdr:colOff>
      <xdr:row>63</xdr:row>
      <xdr:rowOff>169928</xdr:rowOff>
    </xdr:to>
    <xdr:cxnSp macro="">
      <xdr:nvCxnSpPr>
        <xdr:cNvPr id="229" name="直線コネクタ 228">
          <a:extLst>
            <a:ext uri="{FF2B5EF4-FFF2-40B4-BE49-F238E27FC236}">
              <a16:creationId xmlns:a16="http://schemas.microsoft.com/office/drawing/2014/main" id="{E6019CE0-47F1-41E3-8FA8-5E98D6E2F642}"/>
            </a:ext>
          </a:extLst>
        </xdr:cNvPr>
        <xdr:cNvCxnSpPr/>
      </xdr:nvCxnSpPr>
      <xdr:spPr>
        <a:xfrm flipV="1">
          <a:off x="10476865" y="9532962"/>
          <a:ext cx="0" cy="1438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2305</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196A03D7-07F0-40F1-93C6-BFE8074B2F12}"/>
            </a:ext>
          </a:extLst>
        </xdr:cNvPr>
        <xdr:cNvSpPr txBox="1"/>
      </xdr:nvSpPr>
      <xdr:spPr>
        <a:xfrm>
          <a:off x="10515600" y="10975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169928</xdr:rowOff>
    </xdr:from>
    <xdr:to>
      <xdr:col>55</xdr:col>
      <xdr:colOff>88900</xdr:colOff>
      <xdr:row>63</xdr:row>
      <xdr:rowOff>169928</xdr:rowOff>
    </xdr:to>
    <xdr:cxnSp macro="">
      <xdr:nvCxnSpPr>
        <xdr:cNvPr id="231" name="直線コネクタ 230">
          <a:extLst>
            <a:ext uri="{FF2B5EF4-FFF2-40B4-BE49-F238E27FC236}">
              <a16:creationId xmlns:a16="http://schemas.microsoft.com/office/drawing/2014/main" id="{889780F3-A4F8-4961-BF60-53819EF7E846}"/>
            </a:ext>
          </a:extLst>
        </xdr:cNvPr>
        <xdr:cNvCxnSpPr/>
      </xdr:nvCxnSpPr>
      <xdr:spPr>
        <a:xfrm>
          <a:off x="10388600" y="1097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49889</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0F7E144E-B6C1-4295-8B61-E285EFCFB13B}"/>
            </a:ext>
          </a:extLst>
        </xdr:cNvPr>
        <xdr:cNvSpPr txBox="1"/>
      </xdr:nvSpPr>
      <xdr:spPr>
        <a:xfrm>
          <a:off x="10515600" y="93081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6,298,505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103212</xdr:rowOff>
    </xdr:from>
    <xdr:to>
      <xdr:col>55</xdr:col>
      <xdr:colOff>88900</xdr:colOff>
      <xdr:row>55</xdr:row>
      <xdr:rowOff>103212</xdr:rowOff>
    </xdr:to>
    <xdr:cxnSp macro="">
      <xdr:nvCxnSpPr>
        <xdr:cNvPr id="233" name="直線コネクタ 232">
          <a:extLst>
            <a:ext uri="{FF2B5EF4-FFF2-40B4-BE49-F238E27FC236}">
              <a16:creationId xmlns:a16="http://schemas.microsoft.com/office/drawing/2014/main" id="{F5079831-2C3A-4A65-AF38-020CB578E6B9}"/>
            </a:ext>
          </a:extLst>
        </xdr:cNvPr>
        <xdr:cNvCxnSpPr/>
      </xdr:nvCxnSpPr>
      <xdr:spPr>
        <a:xfrm>
          <a:off x="10388600" y="9532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41552</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04D6B1D8-03D3-4728-8B08-1A35C632BB54}"/>
            </a:ext>
          </a:extLst>
        </xdr:cNvPr>
        <xdr:cNvSpPr txBox="1"/>
      </xdr:nvSpPr>
      <xdr:spPr>
        <a:xfrm>
          <a:off x="10515600" y="1050000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18675</xdr:rowOff>
    </xdr:from>
    <xdr:to>
      <xdr:col>55</xdr:col>
      <xdr:colOff>50800</xdr:colOff>
      <xdr:row>62</xdr:row>
      <xdr:rowOff>120275</xdr:rowOff>
    </xdr:to>
    <xdr:sp macro="" textlink="">
      <xdr:nvSpPr>
        <xdr:cNvPr id="235" name="フローチャート: 判断 234">
          <a:extLst>
            <a:ext uri="{FF2B5EF4-FFF2-40B4-BE49-F238E27FC236}">
              <a16:creationId xmlns:a16="http://schemas.microsoft.com/office/drawing/2014/main" id="{967B34E0-F235-4859-9CB1-4DE2B4EB9F29}"/>
            </a:ext>
          </a:extLst>
        </xdr:cNvPr>
        <xdr:cNvSpPr/>
      </xdr:nvSpPr>
      <xdr:spPr>
        <a:xfrm>
          <a:off x="10426700" y="1064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30019</xdr:rowOff>
    </xdr:from>
    <xdr:to>
      <xdr:col>50</xdr:col>
      <xdr:colOff>165100</xdr:colOff>
      <xdr:row>62</xdr:row>
      <xdr:rowOff>131619</xdr:rowOff>
    </xdr:to>
    <xdr:sp macro="" textlink="">
      <xdr:nvSpPr>
        <xdr:cNvPr id="236" name="フローチャート: 判断 235">
          <a:extLst>
            <a:ext uri="{FF2B5EF4-FFF2-40B4-BE49-F238E27FC236}">
              <a16:creationId xmlns:a16="http://schemas.microsoft.com/office/drawing/2014/main" id="{A7F0E5DD-38AA-465A-80F9-63136D2E45FE}"/>
            </a:ext>
          </a:extLst>
        </xdr:cNvPr>
        <xdr:cNvSpPr/>
      </xdr:nvSpPr>
      <xdr:spPr>
        <a:xfrm>
          <a:off x="9588500" y="1065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38271</xdr:rowOff>
    </xdr:from>
    <xdr:to>
      <xdr:col>46</xdr:col>
      <xdr:colOff>38100</xdr:colOff>
      <xdr:row>62</xdr:row>
      <xdr:rowOff>139871</xdr:rowOff>
    </xdr:to>
    <xdr:sp macro="" textlink="">
      <xdr:nvSpPr>
        <xdr:cNvPr id="237" name="フローチャート: 判断 236">
          <a:extLst>
            <a:ext uri="{FF2B5EF4-FFF2-40B4-BE49-F238E27FC236}">
              <a16:creationId xmlns:a16="http://schemas.microsoft.com/office/drawing/2014/main" id="{6CF603E9-8915-49BF-88BD-C1AEED8C635E}"/>
            </a:ext>
          </a:extLst>
        </xdr:cNvPr>
        <xdr:cNvSpPr/>
      </xdr:nvSpPr>
      <xdr:spPr>
        <a:xfrm>
          <a:off x="8699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5469</xdr:rowOff>
    </xdr:from>
    <xdr:to>
      <xdr:col>41</xdr:col>
      <xdr:colOff>101600</xdr:colOff>
      <xdr:row>62</xdr:row>
      <xdr:rowOff>107069</xdr:rowOff>
    </xdr:to>
    <xdr:sp macro="" textlink="">
      <xdr:nvSpPr>
        <xdr:cNvPr id="238" name="フローチャート: 判断 237">
          <a:extLst>
            <a:ext uri="{FF2B5EF4-FFF2-40B4-BE49-F238E27FC236}">
              <a16:creationId xmlns:a16="http://schemas.microsoft.com/office/drawing/2014/main" id="{D6BCAB78-632F-400E-BC0A-3B9B55C3076E}"/>
            </a:ext>
          </a:extLst>
        </xdr:cNvPr>
        <xdr:cNvSpPr/>
      </xdr:nvSpPr>
      <xdr:spPr>
        <a:xfrm>
          <a:off x="7810500" y="106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49046</xdr:rowOff>
    </xdr:from>
    <xdr:to>
      <xdr:col>36</xdr:col>
      <xdr:colOff>165100</xdr:colOff>
      <xdr:row>62</xdr:row>
      <xdr:rowOff>150646</xdr:rowOff>
    </xdr:to>
    <xdr:sp macro="" textlink="">
      <xdr:nvSpPr>
        <xdr:cNvPr id="239" name="フローチャート: 判断 238">
          <a:extLst>
            <a:ext uri="{FF2B5EF4-FFF2-40B4-BE49-F238E27FC236}">
              <a16:creationId xmlns:a16="http://schemas.microsoft.com/office/drawing/2014/main" id="{BC5D2AEF-E476-4E5A-AA03-0F3F7EE48EE4}"/>
            </a:ext>
          </a:extLst>
        </xdr:cNvPr>
        <xdr:cNvSpPr/>
      </xdr:nvSpPr>
      <xdr:spPr>
        <a:xfrm>
          <a:off x="6921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2F263D72-7F1B-494D-B6CF-D6C099AFAA5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9D8B6E8-991C-4E25-8AD7-4A3E369D3D9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E97EBD47-4FE9-4C40-9D45-A5075ECE218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62CDE38-6ECD-4B03-A9D3-E1FF5CD376C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3008AB76-BBC6-4A59-8B57-B0DFFA3BC21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64249</xdr:rowOff>
    </xdr:from>
    <xdr:to>
      <xdr:col>55</xdr:col>
      <xdr:colOff>50800</xdr:colOff>
      <xdr:row>62</xdr:row>
      <xdr:rowOff>165849</xdr:rowOff>
    </xdr:to>
    <xdr:sp macro="" textlink="">
      <xdr:nvSpPr>
        <xdr:cNvPr id="245" name="楕円 244">
          <a:extLst>
            <a:ext uri="{FF2B5EF4-FFF2-40B4-BE49-F238E27FC236}">
              <a16:creationId xmlns:a16="http://schemas.microsoft.com/office/drawing/2014/main" id="{16582F5E-586C-4F59-A36E-15E26D5E0B6B}"/>
            </a:ext>
          </a:extLst>
        </xdr:cNvPr>
        <xdr:cNvSpPr/>
      </xdr:nvSpPr>
      <xdr:spPr>
        <a:xfrm>
          <a:off x="10426700" y="1069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42676</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4F2452FF-4D11-4A62-829C-D9D7560591D0}"/>
            </a:ext>
          </a:extLst>
        </xdr:cNvPr>
        <xdr:cNvSpPr txBox="1"/>
      </xdr:nvSpPr>
      <xdr:spPr>
        <a:xfrm>
          <a:off x="10515600" y="10672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74765</xdr:rowOff>
    </xdr:from>
    <xdr:to>
      <xdr:col>50</xdr:col>
      <xdr:colOff>165100</xdr:colOff>
      <xdr:row>63</xdr:row>
      <xdr:rowOff>4915</xdr:rowOff>
    </xdr:to>
    <xdr:sp macro="" textlink="">
      <xdr:nvSpPr>
        <xdr:cNvPr id="247" name="楕円 246">
          <a:extLst>
            <a:ext uri="{FF2B5EF4-FFF2-40B4-BE49-F238E27FC236}">
              <a16:creationId xmlns:a16="http://schemas.microsoft.com/office/drawing/2014/main" id="{BA1BA1CF-C09F-47B2-88BD-73C01246E68B}"/>
            </a:ext>
          </a:extLst>
        </xdr:cNvPr>
        <xdr:cNvSpPr/>
      </xdr:nvSpPr>
      <xdr:spPr>
        <a:xfrm>
          <a:off x="9588500" y="1070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115049</xdr:rowOff>
    </xdr:from>
    <xdr:to>
      <xdr:col>55</xdr:col>
      <xdr:colOff>0</xdr:colOff>
      <xdr:row>62</xdr:row>
      <xdr:rowOff>125565</xdr:rowOff>
    </xdr:to>
    <xdr:cxnSp macro="">
      <xdr:nvCxnSpPr>
        <xdr:cNvPr id="248" name="直線コネクタ 247">
          <a:extLst>
            <a:ext uri="{FF2B5EF4-FFF2-40B4-BE49-F238E27FC236}">
              <a16:creationId xmlns:a16="http://schemas.microsoft.com/office/drawing/2014/main" id="{B705C0BD-4895-4A8C-AD33-9C1C86ED90F7}"/>
            </a:ext>
          </a:extLst>
        </xdr:cNvPr>
        <xdr:cNvCxnSpPr/>
      </xdr:nvCxnSpPr>
      <xdr:spPr>
        <a:xfrm flipV="1">
          <a:off x="9639300" y="10744949"/>
          <a:ext cx="8382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81674</xdr:rowOff>
    </xdr:from>
    <xdr:to>
      <xdr:col>46</xdr:col>
      <xdr:colOff>38100</xdr:colOff>
      <xdr:row>63</xdr:row>
      <xdr:rowOff>11824</xdr:rowOff>
    </xdr:to>
    <xdr:sp macro="" textlink="">
      <xdr:nvSpPr>
        <xdr:cNvPr id="249" name="楕円 248">
          <a:extLst>
            <a:ext uri="{FF2B5EF4-FFF2-40B4-BE49-F238E27FC236}">
              <a16:creationId xmlns:a16="http://schemas.microsoft.com/office/drawing/2014/main" id="{7173082E-FF6D-4667-87BE-7762EC786884}"/>
            </a:ext>
          </a:extLst>
        </xdr:cNvPr>
        <xdr:cNvSpPr/>
      </xdr:nvSpPr>
      <xdr:spPr>
        <a:xfrm>
          <a:off x="8699500" y="1071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125565</xdr:rowOff>
    </xdr:from>
    <xdr:to>
      <xdr:col>50</xdr:col>
      <xdr:colOff>114300</xdr:colOff>
      <xdr:row>62</xdr:row>
      <xdr:rowOff>132474</xdr:rowOff>
    </xdr:to>
    <xdr:cxnSp macro="">
      <xdr:nvCxnSpPr>
        <xdr:cNvPr id="250" name="直線コネクタ 249">
          <a:extLst>
            <a:ext uri="{FF2B5EF4-FFF2-40B4-BE49-F238E27FC236}">
              <a16:creationId xmlns:a16="http://schemas.microsoft.com/office/drawing/2014/main" id="{CCC1E419-9F92-4267-A0A1-DF487B8063C4}"/>
            </a:ext>
          </a:extLst>
        </xdr:cNvPr>
        <xdr:cNvCxnSpPr/>
      </xdr:nvCxnSpPr>
      <xdr:spPr>
        <a:xfrm flipV="1">
          <a:off x="8750300" y="10755465"/>
          <a:ext cx="889000" cy="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88921</xdr:rowOff>
    </xdr:from>
    <xdr:to>
      <xdr:col>41</xdr:col>
      <xdr:colOff>101600</xdr:colOff>
      <xdr:row>63</xdr:row>
      <xdr:rowOff>19071</xdr:rowOff>
    </xdr:to>
    <xdr:sp macro="" textlink="">
      <xdr:nvSpPr>
        <xdr:cNvPr id="251" name="楕円 250">
          <a:extLst>
            <a:ext uri="{FF2B5EF4-FFF2-40B4-BE49-F238E27FC236}">
              <a16:creationId xmlns:a16="http://schemas.microsoft.com/office/drawing/2014/main" id="{5C61468D-D6A5-43ED-AF58-55B6B06DF18D}"/>
            </a:ext>
          </a:extLst>
        </xdr:cNvPr>
        <xdr:cNvSpPr/>
      </xdr:nvSpPr>
      <xdr:spPr>
        <a:xfrm>
          <a:off x="7810500" y="1071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132474</xdr:rowOff>
    </xdr:from>
    <xdr:to>
      <xdr:col>45</xdr:col>
      <xdr:colOff>177800</xdr:colOff>
      <xdr:row>62</xdr:row>
      <xdr:rowOff>139721</xdr:rowOff>
    </xdr:to>
    <xdr:cxnSp macro="">
      <xdr:nvCxnSpPr>
        <xdr:cNvPr id="252" name="直線コネクタ 251">
          <a:extLst>
            <a:ext uri="{FF2B5EF4-FFF2-40B4-BE49-F238E27FC236}">
              <a16:creationId xmlns:a16="http://schemas.microsoft.com/office/drawing/2014/main" id="{1C6E127C-BC7E-4137-8109-ADC150B91620}"/>
            </a:ext>
          </a:extLst>
        </xdr:cNvPr>
        <xdr:cNvCxnSpPr/>
      </xdr:nvCxnSpPr>
      <xdr:spPr>
        <a:xfrm flipV="1">
          <a:off x="7861300" y="10762374"/>
          <a:ext cx="889000" cy="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93973</xdr:rowOff>
    </xdr:from>
    <xdr:to>
      <xdr:col>36</xdr:col>
      <xdr:colOff>165100</xdr:colOff>
      <xdr:row>63</xdr:row>
      <xdr:rowOff>24123</xdr:rowOff>
    </xdr:to>
    <xdr:sp macro="" textlink="">
      <xdr:nvSpPr>
        <xdr:cNvPr id="253" name="楕円 252">
          <a:extLst>
            <a:ext uri="{FF2B5EF4-FFF2-40B4-BE49-F238E27FC236}">
              <a16:creationId xmlns:a16="http://schemas.microsoft.com/office/drawing/2014/main" id="{CE41BDEC-A666-4722-8213-8EDB3082A0D6}"/>
            </a:ext>
          </a:extLst>
        </xdr:cNvPr>
        <xdr:cNvSpPr/>
      </xdr:nvSpPr>
      <xdr:spPr>
        <a:xfrm>
          <a:off x="6921500" y="1072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139721</xdr:rowOff>
    </xdr:from>
    <xdr:to>
      <xdr:col>41</xdr:col>
      <xdr:colOff>50800</xdr:colOff>
      <xdr:row>62</xdr:row>
      <xdr:rowOff>144773</xdr:rowOff>
    </xdr:to>
    <xdr:cxnSp macro="">
      <xdr:nvCxnSpPr>
        <xdr:cNvPr id="254" name="直線コネクタ 253">
          <a:extLst>
            <a:ext uri="{FF2B5EF4-FFF2-40B4-BE49-F238E27FC236}">
              <a16:creationId xmlns:a16="http://schemas.microsoft.com/office/drawing/2014/main" id="{3C56589D-BA7A-4FC9-8DFB-675266EC313E}"/>
            </a:ext>
          </a:extLst>
        </xdr:cNvPr>
        <xdr:cNvCxnSpPr/>
      </xdr:nvCxnSpPr>
      <xdr:spPr>
        <a:xfrm flipV="1">
          <a:off x="6972300" y="10769621"/>
          <a:ext cx="889000" cy="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148146</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0BE9437D-7A2B-420C-905C-58EFB4E7DCB8}"/>
            </a:ext>
          </a:extLst>
        </xdr:cNvPr>
        <xdr:cNvSpPr txBox="1"/>
      </xdr:nvSpPr>
      <xdr:spPr>
        <a:xfrm>
          <a:off x="9281505" y="10435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156398</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7E675875-84CD-4A16-9AD1-EB2D751BB4A8}"/>
            </a:ext>
          </a:extLst>
        </xdr:cNvPr>
        <xdr:cNvSpPr txBox="1"/>
      </xdr:nvSpPr>
      <xdr:spPr>
        <a:xfrm>
          <a:off x="8405205" y="104433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123596</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2023AA7D-4F64-4720-880A-4983ECE48F28}"/>
            </a:ext>
          </a:extLst>
        </xdr:cNvPr>
        <xdr:cNvSpPr txBox="1"/>
      </xdr:nvSpPr>
      <xdr:spPr>
        <a:xfrm>
          <a:off x="7516205" y="104105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167173</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7E82C1EF-2EFC-4B61-9945-1E6338713A52}"/>
            </a:ext>
          </a:extLst>
        </xdr:cNvPr>
        <xdr:cNvSpPr txBox="1"/>
      </xdr:nvSpPr>
      <xdr:spPr>
        <a:xfrm>
          <a:off x="6627205" y="104541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167492</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DCD836ED-603F-434E-9E61-F24A7DF56EC9}"/>
            </a:ext>
          </a:extLst>
        </xdr:cNvPr>
        <xdr:cNvSpPr txBox="1"/>
      </xdr:nvSpPr>
      <xdr:spPr>
        <a:xfrm>
          <a:off x="9327095" y="10797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2951</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6BA3D1DC-2AA5-4D4E-83BB-DCF4DD4DE93C}"/>
            </a:ext>
          </a:extLst>
        </xdr:cNvPr>
        <xdr:cNvSpPr txBox="1"/>
      </xdr:nvSpPr>
      <xdr:spPr>
        <a:xfrm>
          <a:off x="8450795" y="10804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10198</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78E79E7E-34E8-4353-83B2-0323EF756A2E}"/>
            </a:ext>
          </a:extLst>
        </xdr:cNvPr>
        <xdr:cNvSpPr txBox="1"/>
      </xdr:nvSpPr>
      <xdr:spPr>
        <a:xfrm>
          <a:off x="7561795" y="10811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15250</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399CA152-59F8-4977-B384-B6EE4CBA3B1A}"/>
            </a:ext>
          </a:extLst>
        </xdr:cNvPr>
        <xdr:cNvSpPr txBox="1"/>
      </xdr:nvSpPr>
      <xdr:spPr>
        <a:xfrm>
          <a:off x="6672795" y="10816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19267CEE-A1E7-4749-A576-E0138ADEBA1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2C742677-8424-40CD-A1AB-6A6086BACF5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8B2D129E-7BB6-4AA4-B1B9-33BA1A4B122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EF78901A-5886-4A4A-959D-3709C4B4F66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DCF49707-9522-4054-97B9-9FA79970F24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644CF9FD-DBA5-49C0-8C3C-73570B0E8D0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1B9CC022-1652-4B75-B0B5-9582F17623C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E8D1D720-E4AC-4E9F-81F4-ECBE10D0441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3F958EF6-A1BE-4050-B1FD-146FC51E4F2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28D0D574-ED84-4F51-8753-754612E6558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6DDE142B-12C3-4FB9-BE36-315E0782442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CD36C8E0-5CF7-44D1-A5B1-6A967A2B938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973A2BC8-198D-43A4-A9F4-AF8428D8F9AD}"/>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19A3557B-4174-4EB4-8B81-3387F494EBFC}"/>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32329454-CAEC-4DFE-8D26-E736E5FAAF9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1958EC2F-9443-43EA-A54F-16D505E6A721}"/>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AE700213-C2A7-485D-8AB9-52E493B6C62C}"/>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1312E086-E4EA-4ABA-88AC-F4722E5D4F4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1E193F4F-7A65-4E2E-BE7D-FAFD43B08CD2}"/>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9DB5B5C1-FD84-47CE-9879-7E87C918FAB9}"/>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6326D8C4-9D9E-4C99-B176-6749C7D03E0F}"/>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AEAE6340-35CC-41F7-A290-700CEB20F6FC}"/>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4DB4BF47-F0AA-45BF-8C07-C7B2DD69C557}"/>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7C8DB7E4-814A-491C-B3AD-E36F55370BD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8FCBB3A9-EC30-4483-8DE4-234B3FEB085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150768</xdr:rowOff>
    </xdr:to>
    <xdr:cxnSp macro="">
      <xdr:nvCxnSpPr>
        <xdr:cNvPr id="288" name="直線コネクタ 287">
          <a:extLst>
            <a:ext uri="{FF2B5EF4-FFF2-40B4-BE49-F238E27FC236}">
              <a16:creationId xmlns:a16="http://schemas.microsoft.com/office/drawing/2014/main" id="{52F5CA23-81F1-44FF-8B89-C93F41032A2F}"/>
            </a:ext>
          </a:extLst>
        </xdr:cNvPr>
        <xdr:cNvCxnSpPr/>
      </xdr:nvCxnSpPr>
      <xdr:spPr>
        <a:xfrm flipV="1">
          <a:off x="4634865" y="13280571"/>
          <a:ext cx="0" cy="161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154595</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21D7BAC7-4CEB-4EE3-9D71-A28A62CBD1F4}"/>
            </a:ext>
          </a:extLst>
        </xdr:cNvPr>
        <xdr:cNvSpPr txBox="1"/>
      </xdr:nvSpPr>
      <xdr:spPr>
        <a:xfrm>
          <a:off x="4673600" y="1489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150768</xdr:rowOff>
    </xdr:from>
    <xdr:to>
      <xdr:col>24</xdr:col>
      <xdr:colOff>152400</xdr:colOff>
      <xdr:row>86</xdr:row>
      <xdr:rowOff>150768</xdr:rowOff>
    </xdr:to>
    <xdr:cxnSp macro="">
      <xdr:nvCxnSpPr>
        <xdr:cNvPr id="290" name="直線コネクタ 289">
          <a:extLst>
            <a:ext uri="{FF2B5EF4-FFF2-40B4-BE49-F238E27FC236}">
              <a16:creationId xmlns:a16="http://schemas.microsoft.com/office/drawing/2014/main" id="{9D246759-9AA3-4356-870E-347416F18220}"/>
            </a:ext>
          </a:extLst>
        </xdr:cNvPr>
        <xdr:cNvCxnSpPr/>
      </xdr:nvCxnSpPr>
      <xdr:spPr>
        <a:xfrm>
          <a:off x="4546600" y="1489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CA7DF49A-2F3B-42F9-8D35-2DE57EB7048E}"/>
            </a:ext>
          </a:extLst>
        </xdr:cNvPr>
        <xdr:cNvSpPr txBox="1"/>
      </xdr:nvSpPr>
      <xdr:spPr>
        <a:xfrm>
          <a:off x="4673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92" name="直線コネクタ 291">
          <a:extLst>
            <a:ext uri="{FF2B5EF4-FFF2-40B4-BE49-F238E27FC236}">
              <a16:creationId xmlns:a16="http://schemas.microsoft.com/office/drawing/2014/main" id="{A982195D-1CD3-4864-97AA-0C89A2FADD6F}"/>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140443</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CB098C63-A22A-4EBA-A21C-D005300947C2}"/>
            </a:ext>
          </a:extLst>
        </xdr:cNvPr>
        <xdr:cNvSpPr txBox="1"/>
      </xdr:nvSpPr>
      <xdr:spPr>
        <a:xfrm>
          <a:off x="4673600" y="14199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162016</xdr:rowOff>
    </xdr:from>
    <xdr:to>
      <xdr:col>24</xdr:col>
      <xdr:colOff>114300</xdr:colOff>
      <xdr:row>83</xdr:row>
      <xdr:rowOff>92166</xdr:rowOff>
    </xdr:to>
    <xdr:sp macro="" textlink="">
      <xdr:nvSpPr>
        <xdr:cNvPr id="294" name="フローチャート: 判断 293">
          <a:extLst>
            <a:ext uri="{FF2B5EF4-FFF2-40B4-BE49-F238E27FC236}">
              <a16:creationId xmlns:a16="http://schemas.microsoft.com/office/drawing/2014/main" id="{7704D407-9347-49C3-A350-CACD065B3A22}"/>
            </a:ext>
          </a:extLst>
        </xdr:cNvPr>
        <xdr:cNvSpPr/>
      </xdr:nvSpPr>
      <xdr:spPr>
        <a:xfrm>
          <a:off x="45847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153851</xdr:rowOff>
    </xdr:from>
    <xdr:to>
      <xdr:col>20</xdr:col>
      <xdr:colOff>38100</xdr:colOff>
      <xdr:row>83</xdr:row>
      <xdr:rowOff>84001</xdr:rowOff>
    </xdr:to>
    <xdr:sp macro="" textlink="">
      <xdr:nvSpPr>
        <xdr:cNvPr id="295" name="フローチャート: 判断 294">
          <a:extLst>
            <a:ext uri="{FF2B5EF4-FFF2-40B4-BE49-F238E27FC236}">
              <a16:creationId xmlns:a16="http://schemas.microsoft.com/office/drawing/2014/main" id="{F039DD1B-D560-43B4-9913-899F9C9D130A}"/>
            </a:ext>
          </a:extLst>
        </xdr:cNvPr>
        <xdr:cNvSpPr/>
      </xdr:nvSpPr>
      <xdr:spPr>
        <a:xfrm>
          <a:off x="3746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153851</xdr:rowOff>
    </xdr:from>
    <xdr:to>
      <xdr:col>15</xdr:col>
      <xdr:colOff>101600</xdr:colOff>
      <xdr:row>83</xdr:row>
      <xdr:rowOff>84001</xdr:rowOff>
    </xdr:to>
    <xdr:sp macro="" textlink="">
      <xdr:nvSpPr>
        <xdr:cNvPr id="296" name="フローチャート: 判断 295">
          <a:extLst>
            <a:ext uri="{FF2B5EF4-FFF2-40B4-BE49-F238E27FC236}">
              <a16:creationId xmlns:a16="http://schemas.microsoft.com/office/drawing/2014/main" id="{2E734CB5-717F-47B1-8037-A9D49198B747}"/>
            </a:ext>
          </a:extLst>
        </xdr:cNvPr>
        <xdr:cNvSpPr/>
      </xdr:nvSpPr>
      <xdr:spPr>
        <a:xfrm>
          <a:off x="2857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129358</xdr:rowOff>
    </xdr:from>
    <xdr:to>
      <xdr:col>10</xdr:col>
      <xdr:colOff>165100</xdr:colOff>
      <xdr:row>83</xdr:row>
      <xdr:rowOff>59508</xdr:rowOff>
    </xdr:to>
    <xdr:sp macro="" textlink="">
      <xdr:nvSpPr>
        <xdr:cNvPr id="297" name="フローチャート: 判断 296">
          <a:extLst>
            <a:ext uri="{FF2B5EF4-FFF2-40B4-BE49-F238E27FC236}">
              <a16:creationId xmlns:a16="http://schemas.microsoft.com/office/drawing/2014/main" id="{C531C38D-9164-4B4C-9EC1-24DE6E340D34}"/>
            </a:ext>
          </a:extLst>
        </xdr:cNvPr>
        <xdr:cNvSpPr/>
      </xdr:nvSpPr>
      <xdr:spPr>
        <a:xfrm>
          <a:off x="1968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139156</xdr:rowOff>
    </xdr:from>
    <xdr:to>
      <xdr:col>6</xdr:col>
      <xdr:colOff>38100</xdr:colOff>
      <xdr:row>83</xdr:row>
      <xdr:rowOff>69306</xdr:rowOff>
    </xdr:to>
    <xdr:sp macro="" textlink="">
      <xdr:nvSpPr>
        <xdr:cNvPr id="298" name="フローチャート: 判断 297">
          <a:extLst>
            <a:ext uri="{FF2B5EF4-FFF2-40B4-BE49-F238E27FC236}">
              <a16:creationId xmlns:a16="http://schemas.microsoft.com/office/drawing/2014/main" id="{66B48A69-C69A-4D87-9CBC-031FCCAD8E90}"/>
            </a:ext>
          </a:extLst>
        </xdr:cNvPr>
        <xdr:cNvSpPr/>
      </xdr:nvSpPr>
      <xdr:spPr>
        <a:xfrm>
          <a:off x="1079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994D4AA3-735F-446A-BFB8-7713D9EDF43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D4EC82FA-2B9F-4F9D-8195-7B96C417B47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7B19020F-8E7A-48AF-872C-1B43AA07CB8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F8E176D-8C4E-4A7B-B7C0-0B0754C023F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9511B94F-10D0-42C6-AB04-8522ACB54BD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29755</xdr:rowOff>
    </xdr:from>
    <xdr:to>
      <xdr:col>24</xdr:col>
      <xdr:colOff>114300</xdr:colOff>
      <xdr:row>81</xdr:row>
      <xdr:rowOff>131355</xdr:rowOff>
    </xdr:to>
    <xdr:sp macro="" textlink="">
      <xdr:nvSpPr>
        <xdr:cNvPr id="304" name="楕円 303">
          <a:extLst>
            <a:ext uri="{FF2B5EF4-FFF2-40B4-BE49-F238E27FC236}">
              <a16:creationId xmlns:a16="http://schemas.microsoft.com/office/drawing/2014/main" id="{D6A6148E-60D8-471F-B406-33D27E28FF79}"/>
            </a:ext>
          </a:extLst>
        </xdr:cNvPr>
        <xdr:cNvSpPr/>
      </xdr:nvSpPr>
      <xdr:spPr>
        <a:xfrm>
          <a:off x="4584700" y="1391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52632</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9CF3827D-DA23-477E-9600-EB7ECA7ED87B}"/>
            </a:ext>
          </a:extLst>
        </xdr:cNvPr>
        <xdr:cNvSpPr txBox="1"/>
      </xdr:nvSpPr>
      <xdr:spPr>
        <a:xfrm>
          <a:off x="4673600" y="13768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6894</xdr:rowOff>
    </xdr:from>
    <xdr:to>
      <xdr:col>20</xdr:col>
      <xdr:colOff>38100</xdr:colOff>
      <xdr:row>81</xdr:row>
      <xdr:rowOff>108494</xdr:rowOff>
    </xdr:to>
    <xdr:sp macro="" textlink="">
      <xdr:nvSpPr>
        <xdr:cNvPr id="306" name="楕円 305">
          <a:extLst>
            <a:ext uri="{FF2B5EF4-FFF2-40B4-BE49-F238E27FC236}">
              <a16:creationId xmlns:a16="http://schemas.microsoft.com/office/drawing/2014/main" id="{856ED3CF-031E-4165-A3F5-E31A86CB35A7}"/>
            </a:ext>
          </a:extLst>
        </xdr:cNvPr>
        <xdr:cNvSpPr/>
      </xdr:nvSpPr>
      <xdr:spPr>
        <a:xfrm>
          <a:off x="3746500" y="1389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57694</xdr:rowOff>
    </xdr:from>
    <xdr:to>
      <xdr:col>24</xdr:col>
      <xdr:colOff>63500</xdr:colOff>
      <xdr:row>81</xdr:row>
      <xdr:rowOff>80555</xdr:rowOff>
    </xdr:to>
    <xdr:cxnSp macro="">
      <xdr:nvCxnSpPr>
        <xdr:cNvPr id="307" name="直線コネクタ 306">
          <a:extLst>
            <a:ext uri="{FF2B5EF4-FFF2-40B4-BE49-F238E27FC236}">
              <a16:creationId xmlns:a16="http://schemas.microsoft.com/office/drawing/2014/main" id="{F4E9C2DF-C134-4568-8C60-E1812B6C0D08}"/>
            </a:ext>
          </a:extLst>
        </xdr:cNvPr>
        <xdr:cNvCxnSpPr/>
      </xdr:nvCxnSpPr>
      <xdr:spPr>
        <a:xfrm>
          <a:off x="3797300" y="13945144"/>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11793</xdr:rowOff>
    </xdr:from>
    <xdr:to>
      <xdr:col>15</xdr:col>
      <xdr:colOff>101600</xdr:colOff>
      <xdr:row>81</xdr:row>
      <xdr:rowOff>113393</xdr:rowOff>
    </xdr:to>
    <xdr:sp macro="" textlink="">
      <xdr:nvSpPr>
        <xdr:cNvPr id="308" name="楕円 307">
          <a:extLst>
            <a:ext uri="{FF2B5EF4-FFF2-40B4-BE49-F238E27FC236}">
              <a16:creationId xmlns:a16="http://schemas.microsoft.com/office/drawing/2014/main" id="{D0A11ED7-8C72-43F2-9C29-81F593EC8AE7}"/>
            </a:ext>
          </a:extLst>
        </xdr:cNvPr>
        <xdr:cNvSpPr/>
      </xdr:nvSpPr>
      <xdr:spPr>
        <a:xfrm>
          <a:off x="28575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57694</xdr:rowOff>
    </xdr:from>
    <xdr:to>
      <xdr:col>19</xdr:col>
      <xdr:colOff>177800</xdr:colOff>
      <xdr:row>81</xdr:row>
      <xdr:rowOff>62593</xdr:rowOff>
    </xdr:to>
    <xdr:cxnSp macro="">
      <xdr:nvCxnSpPr>
        <xdr:cNvPr id="309" name="直線コネクタ 308">
          <a:extLst>
            <a:ext uri="{FF2B5EF4-FFF2-40B4-BE49-F238E27FC236}">
              <a16:creationId xmlns:a16="http://schemas.microsoft.com/office/drawing/2014/main" id="{9390D0B5-5944-44D1-AB3F-631EE273F11A}"/>
            </a:ext>
          </a:extLst>
        </xdr:cNvPr>
        <xdr:cNvCxnSpPr/>
      </xdr:nvCxnSpPr>
      <xdr:spPr>
        <a:xfrm flipV="1">
          <a:off x="2908300" y="1394514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153851</xdr:rowOff>
    </xdr:from>
    <xdr:to>
      <xdr:col>10</xdr:col>
      <xdr:colOff>165100</xdr:colOff>
      <xdr:row>81</xdr:row>
      <xdr:rowOff>84001</xdr:rowOff>
    </xdr:to>
    <xdr:sp macro="" textlink="">
      <xdr:nvSpPr>
        <xdr:cNvPr id="310" name="楕円 309">
          <a:extLst>
            <a:ext uri="{FF2B5EF4-FFF2-40B4-BE49-F238E27FC236}">
              <a16:creationId xmlns:a16="http://schemas.microsoft.com/office/drawing/2014/main" id="{FF4C41C5-D56A-40F3-88A9-A28B43FC6D2A}"/>
            </a:ext>
          </a:extLst>
        </xdr:cNvPr>
        <xdr:cNvSpPr/>
      </xdr:nvSpPr>
      <xdr:spPr>
        <a:xfrm>
          <a:off x="1968500" y="1386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33201</xdr:rowOff>
    </xdr:from>
    <xdr:to>
      <xdr:col>15</xdr:col>
      <xdr:colOff>50800</xdr:colOff>
      <xdr:row>81</xdr:row>
      <xdr:rowOff>62593</xdr:rowOff>
    </xdr:to>
    <xdr:cxnSp macro="">
      <xdr:nvCxnSpPr>
        <xdr:cNvPr id="311" name="直線コネクタ 310">
          <a:extLst>
            <a:ext uri="{FF2B5EF4-FFF2-40B4-BE49-F238E27FC236}">
              <a16:creationId xmlns:a16="http://schemas.microsoft.com/office/drawing/2014/main" id="{9A359C15-1F51-4E25-953C-AAAC80BE621F}"/>
            </a:ext>
          </a:extLst>
        </xdr:cNvPr>
        <xdr:cNvCxnSpPr/>
      </xdr:nvCxnSpPr>
      <xdr:spPr>
        <a:xfrm>
          <a:off x="2019300" y="1392065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152219</xdr:rowOff>
    </xdr:from>
    <xdr:to>
      <xdr:col>6</xdr:col>
      <xdr:colOff>38100</xdr:colOff>
      <xdr:row>81</xdr:row>
      <xdr:rowOff>82369</xdr:rowOff>
    </xdr:to>
    <xdr:sp macro="" textlink="">
      <xdr:nvSpPr>
        <xdr:cNvPr id="312" name="楕円 311">
          <a:extLst>
            <a:ext uri="{FF2B5EF4-FFF2-40B4-BE49-F238E27FC236}">
              <a16:creationId xmlns:a16="http://schemas.microsoft.com/office/drawing/2014/main" id="{2220DCE4-25BC-4B93-A32B-00E3DAE70305}"/>
            </a:ext>
          </a:extLst>
        </xdr:cNvPr>
        <xdr:cNvSpPr/>
      </xdr:nvSpPr>
      <xdr:spPr>
        <a:xfrm>
          <a:off x="1079500" y="1386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31569</xdr:rowOff>
    </xdr:from>
    <xdr:to>
      <xdr:col>10</xdr:col>
      <xdr:colOff>114300</xdr:colOff>
      <xdr:row>81</xdr:row>
      <xdr:rowOff>33201</xdr:rowOff>
    </xdr:to>
    <xdr:cxnSp macro="">
      <xdr:nvCxnSpPr>
        <xdr:cNvPr id="313" name="直線コネクタ 312">
          <a:extLst>
            <a:ext uri="{FF2B5EF4-FFF2-40B4-BE49-F238E27FC236}">
              <a16:creationId xmlns:a16="http://schemas.microsoft.com/office/drawing/2014/main" id="{D1ACFF27-4905-4AF1-AEDB-8D257B846171}"/>
            </a:ext>
          </a:extLst>
        </xdr:cNvPr>
        <xdr:cNvCxnSpPr/>
      </xdr:nvCxnSpPr>
      <xdr:spPr>
        <a:xfrm>
          <a:off x="1130300" y="1391901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75128</xdr:rowOff>
    </xdr:from>
    <xdr:ext cx="405111" cy="259045"/>
    <xdr:sp macro="" textlink="">
      <xdr:nvSpPr>
        <xdr:cNvPr id="314" name="n_1aveValue【公営住宅】&#10;有形固定資産減価償却率">
          <a:extLst>
            <a:ext uri="{FF2B5EF4-FFF2-40B4-BE49-F238E27FC236}">
              <a16:creationId xmlns:a16="http://schemas.microsoft.com/office/drawing/2014/main" id="{DCAC0C44-69A0-460D-A025-6898154E6E15}"/>
            </a:ext>
          </a:extLst>
        </xdr:cNvPr>
        <xdr:cNvSpPr txBox="1"/>
      </xdr:nvSpPr>
      <xdr:spPr>
        <a:xfrm>
          <a:off x="3582044" y="1430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75128</xdr:rowOff>
    </xdr:from>
    <xdr:ext cx="405111" cy="259045"/>
    <xdr:sp macro="" textlink="">
      <xdr:nvSpPr>
        <xdr:cNvPr id="315" name="n_2aveValue【公営住宅】&#10;有形固定資産減価償却率">
          <a:extLst>
            <a:ext uri="{FF2B5EF4-FFF2-40B4-BE49-F238E27FC236}">
              <a16:creationId xmlns:a16="http://schemas.microsoft.com/office/drawing/2014/main" id="{22616860-5712-4930-87F9-00A06A656256}"/>
            </a:ext>
          </a:extLst>
        </xdr:cNvPr>
        <xdr:cNvSpPr txBox="1"/>
      </xdr:nvSpPr>
      <xdr:spPr>
        <a:xfrm>
          <a:off x="2705744" y="1430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50635</xdr:rowOff>
    </xdr:from>
    <xdr:ext cx="405111" cy="259045"/>
    <xdr:sp macro="" textlink="">
      <xdr:nvSpPr>
        <xdr:cNvPr id="316" name="n_3aveValue【公営住宅】&#10;有形固定資産減価償却率">
          <a:extLst>
            <a:ext uri="{FF2B5EF4-FFF2-40B4-BE49-F238E27FC236}">
              <a16:creationId xmlns:a16="http://schemas.microsoft.com/office/drawing/2014/main" id="{F3EDE9B0-4386-4E55-B933-C6EB7906C65C}"/>
            </a:ext>
          </a:extLst>
        </xdr:cNvPr>
        <xdr:cNvSpPr txBox="1"/>
      </xdr:nvSpPr>
      <xdr:spPr>
        <a:xfrm>
          <a:off x="18167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60433</xdr:rowOff>
    </xdr:from>
    <xdr:ext cx="405111" cy="259045"/>
    <xdr:sp macro="" textlink="">
      <xdr:nvSpPr>
        <xdr:cNvPr id="317" name="n_4aveValue【公営住宅】&#10;有形固定資産減価償却率">
          <a:extLst>
            <a:ext uri="{FF2B5EF4-FFF2-40B4-BE49-F238E27FC236}">
              <a16:creationId xmlns:a16="http://schemas.microsoft.com/office/drawing/2014/main" id="{4A59037E-0062-4C4C-A287-0BB777469463}"/>
            </a:ext>
          </a:extLst>
        </xdr:cNvPr>
        <xdr:cNvSpPr txBox="1"/>
      </xdr:nvSpPr>
      <xdr:spPr>
        <a:xfrm>
          <a:off x="927744" y="1429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125021</xdr:rowOff>
    </xdr:from>
    <xdr:ext cx="405111" cy="259045"/>
    <xdr:sp macro="" textlink="">
      <xdr:nvSpPr>
        <xdr:cNvPr id="318" name="n_1mainValue【公営住宅】&#10;有形固定資産減価償却率">
          <a:extLst>
            <a:ext uri="{FF2B5EF4-FFF2-40B4-BE49-F238E27FC236}">
              <a16:creationId xmlns:a16="http://schemas.microsoft.com/office/drawing/2014/main" id="{A6313E2A-D2A7-43AB-865B-729A7BD54458}"/>
            </a:ext>
          </a:extLst>
        </xdr:cNvPr>
        <xdr:cNvSpPr txBox="1"/>
      </xdr:nvSpPr>
      <xdr:spPr>
        <a:xfrm>
          <a:off x="3582044" y="1366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129920</xdr:rowOff>
    </xdr:from>
    <xdr:ext cx="405111" cy="259045"/>
    <xdr:sp macro="" textlink="">
      <xdr:nvSpPr>
        <xdr:cNvPr id="319" name="n_2mainValue【公営住宅】&#10;有形固定資産減価償却率">
          <a:extLst>
            <a:ext uri="{FF2B5EF4-FFF2-40B4-BE49-F238E27FC236}">
              <a16:creationId xmlns:a16="http://schemas.microsoft.com/office/drawing/2014/main" id="{59B781AB-732E-4CFA-948C-B2EF308E24A8}"/>
            </a:ext>
          </a:extLst>
        </xdr:cNvPr>
        <xdr:cNvSpPr txBox="1"/>
      </xdr:nvSpPr>
      <xdr:spPr>
        <a:xfrm>
          <a:off x="2705744" y="1367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100528</xdr:rowOff>
    </xdr:from>
    <xdr:ext cx="405111" cy="259045"/>
    <xdr:sp macro="" textlink="">
      <xdr:nvSpPr>
        <xdr:cNvPr id="320" name="n_3mainValue【公営住宅】&#10;有形固定資産減価償却率">
          <a:extLst>
            <a:ext uri="{FF2B5EF4-FFF2-40B4-BE49-F238E27FC236}">
              <a16:creationId xmlns:a16="http://schemas.microsoft.com/office/drawing/2014/main" id="{AF862FB6-6CB9-4531-8682-D85C1AD78B21}"/>
            </a:ext>
          </a:extLst>
        </xdr:cNvPr>
        <xdr:cNvSpPr txBox="1"/>
      </xdr:nvSpPr>
      <xdr:spPr>
        <a:xfrm>
          <a:off x="1816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98896</xdr:rowOff>
    </xdr:from>
    <xdr:ext cx="405111" cy="259045"/>
    <xdr:sp macro="" textlink="">
      <xdr:nvSpPr>
        <xdr:cNvPr id="321" name="n_4mainValue【公営住宅】&#10;有形固定資産減価償却率">
          <a:extLst>
            <a:ext uri="{FF2B5EF4-FFF2-40B4-BE49-F238E27FC236}">
              <a16:creationId xmlns:a16="http://schemas.microsoft.com/office/drawing/2014/main" id="{55D126EA-1594-4538-8D8F-BA12DD6312C2}"/>
            </a:ext>
          </a:extLst>
        </xdr:cNvPr>
        <xdr:cNvSpPr txBox="1"/>
      </xdr:nvSpPr>
      <xdr:spPr>
        <a:xfrm>
          <a:off x="927744" y="1364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E1D5CA51-4215-4279-8EF1-52AD1789CA7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94E17734-7392-4BB1-AA3E-91792B1006E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EA0E4166-7174-4549-93BF-C7A16956FEE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725CE36C-61E9-44F6-99C6-7694C5DC3A2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7558D131-A0DA-4BCD-9686-5B10A291AD2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43337AC2-1C5A-4E0C-97A9-64C9B09CCAF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2080769E-DE7E-4261-84EE-59DFEC0CB64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911B5F4C-99D1-4102-BD65-D55DAC852D0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20C2C8D7-C07D-4414-8EE1-B0B66699EC7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45834D1F-F234-4608-BE0B-E8B914D899C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D1070EBF-90F1-47A8-B4DF-3D6109D1C89C}"/>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594295F1-E3E1-4EF4-BB8C-A71F26F0ABD4}"/>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3EA30130-39E8-421F-8B5E-CD138BD8FD5E}"/>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28D83FDA-43CA-47D5-A3F5-71FE33CD4085}"/>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C33636AD-2702-43BD-BBAC-0CEA80BD0D22}"/>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5F136AB7-9E9A-47ED-B936-7E93213F69B7}"/>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E0A26166-BA40-4831-95B3-09F9CEC5836C}"/>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7C2DA606-1058-4FF8-B393-9924AADFF716}"/>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72F65DDF-7AE0-4E89-8646-19F85960836C}"/>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a:extLst>
            <a:ext uri="{FF2B5EF4-FFF2-40B4-BE49-F238E27FC236}">
              <a16:creationId xmlns:a16="http://schemas.microsoft.com/office/drawing/2014/main" id="{0DC500A9-25E6-4E87-A1C4-878BB186C282}"/>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CAD7F3A8-56B1-4290-AF00-F97C15D02DE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a:extLst>
            <a:ext uri="{FF2B5EF4-FFF2-40B4-BE49-F238E27FC236}">
              <a16:creationId xmlns:a16="http://schemas.microsoft.com/office/drawing/2014/main" id="{CD63ADEC-89A2-4365-97A3-71803A15F3C3}"/>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F8F4FA7F-7CF9-4545-9D62-0A200D4BC9A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77213051-CA4D-4DEF-99FE-767CFBD74608}"/>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E7469EF9-C182-4A3E-8C2A-074BFB3EC10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6314</xdr:rowOff>
    </xdr:from>
    <xdr:to>
      <xdr:col>54</xdr:col>
      <xdr:colOff>189865</xdr:colOff>
      <xdr:row>86</xdr:row>
      <xdr:rowOff>150332</xdr:rowOff>
    </xdr:to>
    <xdr:cxnSp macro="">
      <xdr:nvCxnSpPr>
        <xdr:cNvPr id="347" name="直線コネクタ 346">
          <a:extLst>
            <a:ext uri="{FF2B5EF4-FFF2-40B4-BE49-F238E27FC236}">
              <a16:creationId xmlns:a16="http://schemas.microsoft.com/office/drawing/2014/main" id="{1BBDFA44-F8D0-45F3-A610-13CBD0B6E86C}"/>
            </a:ext>
          </a:extLst>
        </xdr:cNvPr>
        <xdr:cNvCxnSpPr/>
      </xdr:nvCxnSpPr>
      <xdr:spPr>
        <a:xfrm flipV="1">
          <a:off x="10476865" y="13379414"/>
          <a:ext cx="0" cy="1515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154159</xdr:rowOff>
    </xdr:from>
    <xdr:ext cx="469744" cy="259045"/>
    <xdr:sp macro="" textlink="">
      <xdr:nvSpPr>
        <xdr:cNvPr id="348" name="【公営住宅】&#10;一人当たり面積最小値テキスト">
          <a:extLst>
            <a:ext uri="{FF2B5EF4-FFF2-40B4-BE49-F238E27FC236}">
              <a16:creationId xmlns:a16="http://schemas.microsoft.com/office/drawing/2014/main" id="{A57AA122-B59A-4553-8086-80C22ABA498A}"/>
            </a:ext>
          </a:extLst>
        </xdr:cNvPr>
        <xdr:cNvSpPr txBox="1"/>
      </xdr:nvSpPr>
      <xdr:spPr>
        <a:xfrm>
          <a:off x="10515600" y="1489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150332</xdr:rowOff>
    </xdr:from>
    <xdr:to>
      <xdr:col>55</xdr:col>
      <xdr:colOff>88900</xdr:colOff>
      <xdr:row>86</xdr:row>
      <xdr:rowOff>150332</xdr:rowOff>
    </xdr:to>
    <xdr:cxnSp macro="">
      <xdr:nvCxnSpPr>
        <xdr:cNvPr id="349" name="直線コネクタ 348">
          <a:extLst>
            <a:ext uri="{FF2B5EF4-FFF2-40B4-BE49-F238E27FC236}">
              <a16:creationId xmlns:a16="http://schemas.microsoft.com/office/drawing/2014/main" id="{33122342-3CB9-4B46-92CD-1CB427556DCE}"/>
            </a:ext>
          </a:extLst>
        </xdr:cNvPr>
        <xdr:cNvCxnSpPr/>
      </xdr:nvCxnSpPr>
      <xdr:spPr>
        <a:xfrm>
          <a:off x="10388600" y="1489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124441</xdr:rowOff>
    </xdr:from>
    <xdr:ext cx="534377" cy="259045"/>
    <xdr:sp macro="" textlink="">
      <xdr:nvSpPr>
        <xdr:cNvPr id="350" name="【公営住宅】&#10;一人当たり面積最大値テキスト">
          <a:extLst>
            <a:ext uri="{FF2B5EF4-FFF2-40B4-BE49-F238E27FC236}">
              <a16:creationId xmlns:a16="http://schemas.microsoft.com/office/drawing/2014/main" id="{AA699CD2-3171-4957-AC29-C72197D12198}"/>
            </a:ext>
          </a:extLst>
        </xdr:cNvPr>
        <xdr:cNvSpPr txBox="1"/>
      </xdr:nvSpPr>
      <xdr:spPr>
        <a:xfrm>
          <a:off x="10515600" y="1315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6314</xdr:rowOff>
    </xdr:from>
    <xdr:to>
      <xdr:col>55</xdr:col>
      <xdr:colOff>88900</xdr:colOff>
      <xdr:row>78</xdr:row>
      <xdr:rowOff>6314</xdr:rowOff>
    </xdr:to>
    <xdr:cxnSp macro="">
      <xdr:nvCxnSpPr>
        <xdr:cNvPr id="351" name="直線コネクタ 350">
          <a:extLst>
            <a:ext uri="{FF2B5EF4-FFF2-40B4-BE49-F238E27FC236}">
              <a16:creationId xmlns:a16="http://schemas.microsoft.com/office/drawing/2014/main" id="{C737A0E1-D146-49B9-BBA7-44E910DF756F}"/>
            </a:ext>
          </a:extLst>
        </xdr:cNvPr>
        <xdr:cNvCxnSpPr/>
      </xdr:nvCxnSpPr>
      <xdr:spPr>
        <a:xfrm>
          <a:off x="10388600" y="1337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99294</xdr:rowOff>
    </xdr:from>
    <xdr:ext cx="469744" cy="259045"/>
    <xdr:sp macro="" textlink="">
      <xdr:nvSpPr>
        <xdr:cNvPr id="352" name="【公営住宅】&#10;一人当たり面積平均値テキスト">
          <a:extLst>
            <a:ext uri="{FF2B5EF4-FFF2-40B4-BE49-F238E27FC236}">
              <a16:creationId xmlns:a16="http://schemas.microsoft.com/office/drawing/2014/main" id="{7B7BE0AC-528A-4A41-9C08-5CDD55973F52}"/>
            </a:ext>
          </a:extLst>
        </xdr:cNvPr>
        <xdr:cNvSpPr txBox="1"/>
      </xdr:nvSpPr>
      <xdr:spPr>
        <a:xfrm>
          <a:off x="10515600" y="14329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120867</xdr:rowOff>
    </xdr:from>
    <xdr:to>
      <xdr:col>55</xdr:col>
      <xdr:colOff>50800</xdr:colOff>
      <xdr:row>84</xdr:row>
      <xdr:rowOff>51017</xdr:rowOff>
    </xdr:to>
    <xdr:sp macro="" textlink="">
      <xdr:nvSpPr>
        <xdr:cNvPr id="353" name="フローチャート: 判断 352">
          <a:extLst>
            <a:ext uri="{FF2B5EF4-FFF2-40B4-BE49-F238E27FC236}">
              <a16:creationId xmlns:a16="http://schemas.microsoft.com/office/drawing/2014/main" id="{D3CAEC79-0AB5-4DFD-9662-CBCCF9E324A3}"/>
            </a:ext>
          </a:extLst>
        </xdr:cNvPr>
        <xdr:cNvSpPr/>
      </xdr:nvSpPr>
      <xdr:spPr>
        <a:xfrm>
          <a:off x="10426700" y="143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136544</xdr:rowOff>
    </xdr:from>
    <xdr:to>
      <xdr:col>50</xdr:col>
      <xdr:colOff>165100</xdr:colOff>
      <xdr:row>84</xdr:row>
      <xdr:rowOff>66694</xdr:rowOff>
    </xdr:to>
    <xdr:sp macro="" textlink="">
      <xdr:nvSpPr>
        <xdr:cNvPr id="354" name="フローチャート: 判断 353">
          <a:extLst>
            <a:ext uri="{FF2B5EF4-FFF2-40B4-BE49-F238E27FC236}">
              <a16:creationId xmlns:a16="http://schemas.microsoft.com/office/drawing/2014/main" id="{061EE520-1787-480B-B729-ED9FF91435AB}"/>
            </a:ext>
          </a:extLst>
        </xdr:cNvPr>
        <xdr:cNvSpPr/>
      </xdr:nvSpPr>
      <xdr:spPr>
        <a:xfrm>
          <a:off x="9588500" y="1436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109438</xdr:rowOff>
    </xdr:from>
    <xdr:to>
      <xdr:col>46</xdr:col>
      <xdr:colOff>38100</xdr:colOff>
      <xdr:row>84</xdr:row>
      <xdr:rowOff>39588</xdr:rowOff>
    </xdr:to>
    <xdr:sp macro="" textlink="">
      <xdr:nvSpPr>
        <xdr:cNvPr id="355" name="フローチャート: 判断 354">
          <a:extLst>
            <a:ext uri="{FF2B5EF4-FFF2-40B4-BE49-F238E27FC236}">
              <a16:creationId xmlns:a16="http://schemas.microsoft.com/office/drawing/2014/main" id="{46D0436A-1CB2-4897-969E-1CADE3AB2A41}"/>
            </a:ext>
          </a:extLst>
        </xdr:cNvPr>
        <xdr:cNvSpPr/>
      </xdr:nvSpPr>
      <xdr:spPr>
        <a:xfrm>
          <a:off x="8699500" y="1433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112703</xdr:rowOff>
    </xdr:from>
    <xdr:to>
      <xdr:col>41</xdr:col>
      <xdr:colOff>101600</xdr:colOff>
      <xdr:row>84</xdr:row>
      <xdr:rowOff>42853</xdr:rowOff>
    </xdr:to>
    <xdr:sp macro="" textlink="">
      <xdr:nvSpPr>
        <xdr:cNvPr id="356" name="フローチャート: 判断 355">
          <a:extLst>
            <a:ext uri="{FF2B5EF4-FFF2-40B4-BE49-F238E27FC236}">
              <a16:creationId xmlns:a16="http://schemas.microsoft.com/office/drawing/2014/main" id="{86FA4A6E-3E45-4F7C-8E60-9F5A833D5E29}"/>
            </a:ext>
          </a:extLst>
        </xdr:cNvPr>
        <xdr:cNvSpPr/>
      </xdr:nvSpPr>
      <xdr:spPr>
        <a:xfrm>
          <a:off x="7810500" y="1434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140571</xdr:rowOff>
    </xdr:from>
    <xdr:to>
      <xdr:col>36</xdr:col>
      <xdr:colOff>165100</xdr:colOff>
      <xdr:row>84</xdr:row>
      <xdr:rowOff>70721</xdr:rowOff>
    </xdr:to>
    <xdr:sp macro="" textlink="">
      <xdr:nvSpPr>
        <xdr:cNvPr id="357" name="フローチャート: 判断 356">
          <a:extLst>
            <a:ext uri="{FF2B5EF4-FFF2-40B4-BE49-F238E27FC236}">
              <a16:creationId xmlns:a16="http://schemas.microsoft.com/office/drawing/2014/main" id="{6B532065-A9D7-4F76-849B-862870201166}"/>
            </a:ext>
          </a:extLst>
        </xdr:cNvPr>
        <xdr:cNvSpPr/>
      </xdr:nvSpPr>
      <xdr:spPr>
        <a:xfrm>
          <a:off x="6921500" y="1437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7739903E-C5F0-485A-89C1-724B26B7726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9273EECC-FFA1-4FD3-A0F4-9CA69BCE231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FEBF080D-CBDF-44B5-83CF-EC4D21CED5E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68C0E53E-6836-4252-A56E-BBC4ACBEE81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4430090B-C922-49EB-95B4-382093499E3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129032</xdr:rowOff>
    </xdr:from>
    <xdr:to>
      <xdr:col>55</xdr:col>
      <xdr:colOff>50800</xdr:colOff>
      <xdr:row>83</xdr:row>
      <xdr:rowOff>59182</xdr:rowOff>
    </xdr:to>
    <xdr:sp macro="" textlink="">
      <xdr:nvSpPr>
        <xdr:cNvPr id="363" name="楕円 362">
          <a:extLst>
            <a:ext uri="{FF2B5EF4-FFF2-40B4-BE49-F238E27FC236}">
              <a16:creationId xmlns:a16="http://schemas.microsoft.com/office/drawing/2014/main" id="{5A5E3CA5-1787-4BDB-B2DD-1B708CC4C603}"/>
            </a:ext>
          </a:extLst>
        </xdr:cNvPr>
        <xdr:cNvSpPr/>
      </xdr:nvSpPr>
      <xdr:spPr>
        <a:xfrm>
          <a:off x="10426700" y="1418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151909</xdr:rowOff>
    </xdr:from>
    <xdr:ext cx="469744" cy="259045"/>
    <xdr:sp macro="" textlink="">
      <xdr:nvSpPr>
        <xdr:cNvPr id="364" name="【公営住宅】&#10;一人当たり面積該当値テキスト">
          <a:extLst>
            <a:ext uri="{FF2B5EF4-FFF2-40B4-BE49-F238E27FC236}">
              <a16:creationId xmlns:a16="http://schemas.microsoft.com/office/drawing/2014/main" id="{5604B11A-D60E-4B48-B3B4-81F8273569CC}"/>
            </a:ext>
          </a:extLst>
        </xdr:cNvPr>
        <xdr:cNvSpPr txBox="1"/>
      </xdr:nvSpPr>
      <xdr:spPr>
        <a:xfrm>
          <a:off x="10515600" y="1403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129468</xdr:rowOff>
    </xdr:from>
    <xdr:to>
      <xdr:col>50</xdr:col>
      <xdr:colOff>165100</xdr:colOff>
      <xdr:row>83</xdr:row>
      <xdr:rowOff>59618</xdr:rowOff>
    </xdr:to>
    <xdr:sp macro="" textlink="">
      <xdr:nvSpPr>
        <xdr:cNvPr id="365" name="楕円 364">
          <a:extLst>
            <a:ext uri="{FF2B5EF4-FFF2-40B4-BE49-F238E27FC236}">
              <a16:creationId xmlns:a16="http://schemas.microsoft.com/office/drawing/2014/main" id="{8EE1898B-59EF-4412-9DA2-715E3ADCCA97}"/>
            </a:ext>
          </a:extLst>
        </xdr:cNvPr>
        <xdr:cNvSpPr/>
      </xdr:nvSpPr>
      <xdr:spPr>
        <a:xfrm>
          <a:off x="9588500" y="1418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8382</xdr:rowOff>
    </xdr:from>
    <xdr:to>
      <xdr:col>55</xdr:col>
      <xdr:colOff>0</xdr:colOff>
      <xdr:row>83</xdr:row>
      <xdr:rowOff>8818</xdr:rowOff>
    </xdr:to>
    <xdr:cxnSp macro="">
      <xdr:nvCxnSpPr>
        <xdr:cNvPr id="366" name="直線コネクタ 365">
          <a:extLst>
            <a:ext uri="{FF2B5EF4-FFF2-40B4-BE49-F238E27FC236}">
              <a16:creationId xmlns:a16="http://schemas.microsoft.com/office/drawing/2014/main" id="{08057D44-8448-47C3-BFF6-F26FE6D4604D}"/>
            </a:ext>
          </a:extLst>
        </xdr:cNvPr>
        <xdr:cNvCxnSpPr/>
      </xdr:nvCxnSpPr>
      <xdr:spPr>
        <a:xfrm flipV="1">
          <a:off x="9639300" y="14238732"/>
          <a:ext cx="838200" cy="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16148</xdr:rowOff>
    </xdr:from>
    <xdr:to>
      <xdr:col>46</xdr:col>
      <xdr:colOff>38100</xdr:colOff>
      <xdr:row>83</xdr:row>
      <xdr:rowOff>117748</xdr:rowOff>
    </xdr:to>
    <xdr:sp macro="" textlink="">
      <xdr:nvSpPr>
        <xdr:cNvPr id="367" name="楕円 366">
          <a:extLst>
            <a:ext uri="{FF2B5EF4-FFF2-40B4-BE49-F238E27FC236}">
              <a16:creationId xmlns:a16="http://schemas.microsoft.com/office/drawing/2014/main" id="{72F30B05-5B16-47AE-8F8B-B6D1E1161BBD}"/>
            </a:ext>
          </a:extLst>
        </xdr:cNvPr>
        <xdr:cNvSpPr/>
      </xdr:nvSpPr>
      <xdr:spPr>
        <a:xfrm>
          <a:off x="8699500" y="1424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8818</xdr:rowOff>
    </xdr:from>
    <xdr:to>
      <xdr:col>50</xdr:col>
      <xdr:colOff>114300</xdr:colOff>
      <xdr:row>83</xdr:row>
      <xdr:rowOff>66948</xdr:rowOff>
    </xdr:to>
    <xdr:cxnSp macro="">
      <xdr:nvCxnSpPr>
        <xdr:cNvPr id="368" name="直線コネクタ 367">
          <a:extLst>
            <a:ext uri="{FF2B5EF4-FFF2-40B4-BE49-F238E27FC236}">
              <a16:creationId xmlns:a16="http://schemas.microsoft.com/office/drawing/2014/main" id="{C31D7A56-5997-40F3-B30F-D32E6BA2903A}"/>
            </a:ext>
          </a:extLst>
        </xdr:cNvPr>
        <xdr:cNvCxnSpPr/>
      </xdr:nvCxnSpPr>
      <xdr:spPr>
        <a:xfrm flipV="1">
          <a:off x="8750300" y="14239168"/>
          <a:ext cx="889000" cy="5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32148</xdr:rowOff>
    </xdr:from>
    <xdr:to>
      <xdr:col>41</xdr:col>
      <xdr:colOff>101600</xdr:colOff>
      <xdr:row>83</xdr:row>
      <xdr:rowOff>133748</xdr:rowOff>
    </xdr:to>
    <xdr:sp macro="" textlink="">
      <xdr:nvSpPr>
        <xdr:cNvPr id="369" name="楕円 368">
          <a:extLst>
            <a:ext uri="{FF2B5EF4-FFF2-40B4-BE49-F238E27FC236}">
              <a16:creationId xmlns:a16="http://schemas.microsoft.com/office/drawing/2014/main" id="{D7E23B36-B6DE-4E6F-9769-F800985D0B60}"/>
            </a:ext>
          </a:extLst>
        </xdr:cNvPr>
        <xdr:cNvSpPr/>
      </xdr:nvSpPr>
      <xdr:spPr>
        <a:xfrm>
          <a:off x="7810500" y="1426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66948</xdr:rowOff>
    </xdr:from>
    <xdr:to>
      <xdr:col>45</xdr:col>
      <xdr:colOff>177800</xdr:colOff>
      <xdr:row>83</xdr:row>
      <xdr:rowOff>82948</xdr:rowOff>
    </xdr:to>
    <xdr:cxnSp macro="">
      <xdr:nvCxnSpPr>
        <xdr:cNvPr id="370" name="直線コネクタ 369">
          <a:extLst>
            <a:ext uri="{FF2B5EF4-FFF2-40B4-BE49-F238E27FC236}">
              <a16:creationId xmlns:a16="http://schemas.microsoft.com/office/drawing/2014/main" id="{9C830EA8-2889-41C1-B702-45122BF7A550}"/>
            </a:ext>
          </a:extLst>
        </xdr:cNvPr>
        <xdr:cNvCxnSpPr/>
      </xdr:nvCxnSpPr>
      <xdr:spPr>
        <a:xfrm flipV="1">
          <a:off x="7861300" y="14297298"/>
          <a:ext cx="889000" cy="1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65351</xdr:rowOff>
    </xdr:from>
    <xdr:to>
      <xdr:col>36</xdr:col>
      <xdr:colOff>165100</xdr:colOff>
      <xdr:row>83</xdr:row>
      <xdr:rowOff>166951</xdr:rowOff>
    </xdr:to>
    <xdr:sp macro="" textlink="">
      <xdr:nvSpPr>
        <xdr:cNvPr id="371" name="楕円 370">
          <a:extLst>
            <a:ext uri="{FF2B5EF4-FFF2-40B4-BE49-F238E27FC236}">
              <a16:creationId xmlns:a16="http://schemas.microsoft.com/office/drawing/2014/main" id="{FE14DFBF-2C75-4BD7-93E6-6D2C3AB3ACA4}"/>
            </a:ext>
          </a:extLst>
        </xdr:cNvPr>
        <xdr:cNvSpPr/>
      </xdr:nvSpPr>
      <xdr:spPr>
        <a:xfrm>
          <a:off x="6921500" y="1429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82948</xdr:rowOff>
    </xdr:from>
    <xdr:to>
      <xdr:col>41</xdr:col>
      <xdr:colOff>50800</xdr:colOff>
      <xdr:row>83</xdr:row>
      <xdr:rowOff>116151</xdr:rowOff>
    </xdr:to>
    <xdr:cxnSp macro="">
      <xdr:nvCxnSpPr>
        <xdr:cNvPr id="372" name="直線コネクタ 371">
          <a:extLst>
            <a:ext uri="{FF2B5EF4-FFF2-40B4-BE49-F238E27FC236}">
              <a16:creationId xmlns:a16="http://schemas.microsoft.com/office/drawing/2014/main" id="{4395C427-4381-4F45-A8F8-A415C5B04B45}"/>
            </a:ext>
          </a:extLst>
        </xdr:cNvPr>
        <xdr:cNvCxnSpPr/>
      </xdr:nvCxnSpPr>
      <xdr:spPr>
        <a:xfrm flipV="1">
          <a:off x="6972300" y="14313298"/>
          <a:ext cx="889000" cy="3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57821</xdr:rowOff>
    </xdr:from>
    <xdr:ext cx="469744" cy="259045"/>
    <xdr:sp macro="" textlink="">
      <xdr:nvSpPr>
        <xdr:cNvPr id="373" name="n_1aveValue【公営住宅】&#10;一人当たり面積">
          <a:extLst>
            <a:ext uri="{FF2B5EF4-FFF2-40B4-BE49-F238E27FC236}">
              <a16:creationId xmlns:a16="http://schemas.microsoft.com/office/drawing/2014/main" id="{5B61AEF7-AF80-45C6-9803-726B67B6C7B7}"/>
            </a:ext>
          </a:extLst>
        </xdr:cNvPr>
        <xdr:cNvSpPr txBox="1"/>
      </xdr:nvSpPr>
      <xdr:spPr>
        <a:xfrm>
          <a:off x="9391727" y="1445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30715</xdr:rowOff>
    </xdr:from>
    <xdr:ext cx="469744" cy="259045"/>
    <xdr:sp macro="" textlink="">
      <xdr:nvSpPr>
        <xdr:cNvPr id="374" name="n_2aveValue【公営住宅】&#10;一人当たり面積">
          <a:extLst>
            <a:ext uri="{FF2B5EF4-FFF2-40B4-BE49-F238E27FC236}">
              <a16:creationId xmlns:a16="http://schemas.microsoft.com/office/drawing/2014/main" id="{0FC6542F-B537-43E4-B499-799BC07756D3}"/>
            </a:ext>
          </a:extLst>
        </xdr:cNvPr>
        <xdr:cNvSpPr txBox="1"/>
      </xdr:nvSpPr>
      <xdr:spPr>
        <a:xfrm>
          <a:off x="8515427" y="14432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33980</xdr:rowOff>
    </xdr:from>
    <xdr:ext cx="469744" cy="259045"/>
    <xdr:sp macro="" textlink="">
      <xdr:nvSpPr>
        <xdr:cNvPr id="375" name="n_3aveValue【公営住宅】&#10;一人当たり面積">
          <a:extLst>
            <a:ext uri="{FF2B5EF4-FFF2-40B4-BE49-F238E27FC236}">
              <a16:creationId xmlns:a16="http://schemas.microsoft.com/office/drawing/2014/main" id="{0690DA10-7B7F-450D-B3EF-9F77D868B5CF}"/>
            </a:ext>
          </a:extLst>
        </xdr:cNvPr>
        <xdr:cNvSpPr txBox="1"/>
      </xdr:nvSpPr>
      <xdr:spPr>
        <a:xfrm>
          <a:off x="7626427" y="14435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61848</xdr:rowOff>
    </xdr:from>
    <xdr:ext cx="469744" cy="259045"/>
    <xdr:sp macro="" textlink="">
      <xdr:nvSpPr>
        <xdr:cNvPr id="376" name="n_4aveValue【公営住宅】&#10;一人当たり面積">
          <a:extLst>
            <a:ext uri="{FF2B5EF4-FFF2-40B4-BE49-F238E27FC236}">
              <a16:creationId xmlns:a16="http://schemas.microsoft.com/office/drawing/2014/main" id="{8DA4039B-6CC7-4AD6-B76D-D0F6EF278FD0}"/>
            </a:ext>
          </a:extLst>
        </xdr:cNvPr>
        <xdr:cNvSpPr txBox="1"/>
      </xdr:nvSpPr>
      <xdr:spPr>
        <a:xfrm>
          <a:off x="6737427" y="14463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76145</xdr:rowOff>
    </xdr:from>
    <xdr:ext cx="469744" cy="259045"/>
    <xdr:sp macro="" textlink="">
      <xdr:nvSpPr>
        <xdr:cNvPr id="377" name="n_1mainValue【公営住宅】&#10;一人当たり面積">
          <a:extLst>
            <a:ext uri="{FF2B5EF4-FFF2-40B4-BE49-F238E27FC236}">
              <a16:creationId xmlns:a16="http://schemas.microsoft.com/office/drawing/2014/main" id="{3223707D-8FAE-4237-A0E0-2B8CC2D84BE2}"/>
            </a:ext>
          </a:extLst>
        </xdr:cNvPr>
        <xdr:cNvSpPr txBox="1"/>
      </xdr:nvSpPr>
      <xdr:spPr>
        <a:xfrm>
          <a:off x="9391727" y="13963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134275</xdr:rowOff>
    </xdr:from>
    <xdr:ext cx="469744" cy="259045"/>
    <xdr:sp macro="" textlink="">
      <xdr:nvSpPr>
        <xdr:cNvPr id="378" name="n_2mainValue【公営住宅】&#10;一人当たり面積">
          <a:extLst>
            <a:ext uri="{FF2B5EF4-FFF2-40B4-BE49-F238E27FC236}">
              <a16:creationId xmlns:a16="http://schemas.microsoft.com/office/drawing/2014/main" id="{CCBAABCE-B5B6-4510-AE14-45F2C30D9119}"/>
            </a:ext>
          </a:extLst>
        </xdr:cNvPr>
        <xdr:cNvSpPr txBox="1"/>
      </xdr:nvSpPr>
      <xdr:spPr>
        <a:xfrm>
          <a:off x="8515427" y="1402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150275</xdr:rowOff>
    </xdr:from>
    <xdr:ext cx="469744" cy="259045"/>
    <xdr:sp macro="" textlink="">
      <xdr:nvSpPr>
        <xdr:cNvPr id="379" name="n_3mainValue【公営住宅】&#10;一人当たり面積">
          <a:extLst>
            <a:ext uri="{FF2B5EF4-FFF2-40B4-BE49-F238E27FC236}">
              <a16:creationId xmlns:a16="http://schemas.microsoft.com/office/drawing/2014/main" id="{8DD1076C-7848-463E-9950-44BB45F72C78}"/>
            </a:ext>
          </a:extLst>
        </xdr:cNvPr>
        <xdr:cNvSpPr txBox="1"/>
      </xdr:nvSpPr>
      <xdr:spPr>
        <a:xfrm>
          <a:off x="7626427" y="1403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12028</xdr:rowOff>
    </xdr:from>
    <xdr:ext cx="469744" cy="259045"/>
    <xdr:sp macro="" textlink="">
      <xdr:nvSpPr>
        <xdr:cNvPr id="380" name="n_4mainValue【公営住宅】&#10;一人当たり面積">
          <a:extLst>
            <a:ext uri="{FF2B5EF4-FFF2-40B4-BE49-F238E27FC236}">
              <a16:creationId xmlns:a16="http://schemas.microsoft.com/office/drawing/2014/main" id="{69C21CC1-144B-46B5-9D36-6A0C45CD4267}"/>
            </a:ext>
          </a:extLst>
        </xdr:cNvPr>
        <xdr:cNvSpPr txBox="1"/>
      </xdr:nvSpPr>
      <xdr:spPr>
        <a:xfrm>
          <a:off x="6737427" y="14070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F8E91ADC-8A7B-490B-A999-AD8FDAA9C4C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2300BABF-3A15-44BE-A6F2-F385D253E0D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9BC05D8D-193F-4F49-AC3B-8421A4B460C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146992D-521A-4A13-A2B0-FD5329EC048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35DA56BE-F8E6-43AC-BC42-ABEF1BA4220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1401C717-ACB3-4CB3-A2C8-07CF3EC0999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8308E1FC-4076-41A0-855D-B0953198634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A0C1B4E2-6F28-45D8-865A-8832A4B54941}"/>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DD231B55-DA9C-478F-A59B-EF468CB4D32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74DD1A40-D512-406A-8BA6-AD97AD5F1D8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C1B75294-EA8A-423A-A06E-33D804DF02B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4EE59D9F-9EBD-4C49-8711-5D2937A4599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E4E29022-FC8C-4541-B84D-C872A4679FB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B1CE3F04-CE80-4886-9C60-A564E0AA94C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AEDBD3F7-F2CB-45B7-BAC3-54663738AEC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DB08C93A-4B1E-4755-ADCB-2D3509DDAB1B}"/>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5E548675-5729-48D2-9571-8AED4374DFC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2F3860ED-E65A-4E08-B61B-38D0517E2EC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A27BA5D5-C7A7-40A6-AE9A-3A00CCDEE8E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DBFE8424-3342-4B3F-80DC-248340CCF64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9A320CA0-6EB8-4B71-8899-456F9E5F769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4F1F1690-DC9C-4187-B5D7-AF3466393A7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8D21CAEC-DECF-46D0-9E1D-C628F7FD2F2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51DB7165-07B8-4A83-93EB-E4BFD107B50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3939A254-0BC8-4751-9D12-5B3CEA2DAE2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15CD6205-CBF6-447F-B962-534921B780B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7A0A4A8E-6E6C-4CE4-9DEA-9C765413B22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6F9CEE2A-F7CD-467F-9EE6-5988F9E730EA}"/>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2020613E-B63F-4DEA-9083-0E6200298C28}"/>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25888932-9EC5-4C53-9D00-90B7FD503131}"/>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150ADE7F-7D29-4F4D-9C73-2E10363C3616}"/>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54AB874B-830D-4A44-B296-32735248AA5E}"/>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3FFBE4BC-825C-447B-A5A6-2E4E11DC39CE}"/>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270B94E0-909D-4117-A79A-CDCDA422DFB7}"/>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593FB76F-71AA-4FBE-8152-512FB3D56EAA}"/>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9FFEECF9-1636-48EB-BE24-D0DED8240AA1}"/>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1DCFA4BF-F733-4E53-89D0-361A5282308B}"/>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7204CC4F-F47E-4920-9D3F-C8772D1BF91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7718324D-CA15-4B9A-9FA9-8B2B088581C6}"/>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458898C2-9D2E-45B4-BEFE-01BDAAC2BA7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a:extLst>
            <a:ext uri="{FF2B5EF4-FFF2-40B4-BE49-F238E27FC236}">
              <a16:creationId xmlns:a16="http://schemas.microsoft.com/office/drawing/2014/main" id="{ACC25B18-A162-43C9-829F-15B09FE7660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146413</xdr:rowOff>
    </xdr:from>
    <xdr:to>
      <xdr:col>85</xdr:col>
      <xdr:colOff>126364</xdr:colOff>
      <xdr:row>42</xdr:row>
      <xdr:rowOff>92528</xdr:rowOff>
    </xdr:to>
    <xdr:cxnSp macro="">
      <xdr:nvCxnSpPr>
        <xdr:cNvPr id="422" name="直線コネクタ 421">
          <a:extLst>
            <a:ext uri="{FF2B5EF4-FFF2-40B4-BE49-F238E27FC236}">
              <a16:creationId xmlns:a16="http://schemas.microsoft.com/office/drawing/2014/main" id="{8A08787C-0A12-4BB2-B71B-3E4827AE5347}"/>
            </a:ext>
          </a:extLst>
        </xdr:cNvPr>
        <xdr:cNvCxnSpPr/>
      </xdr:nvCxnSpPr>
      <xdr:spPr>
        <a:xfrm flipV="1">
          <a:off x="16318864"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a:extLst>
            <a:ext uri="{FF2B5EF4-FFF2-40B4-BE49-F238E27FC236}">
              <a16:creationId xmlns:a16="http://schemas.microsoft.com/office/drawing/2014/main" id="{3689BF2F-37FC-4504-AE01-F7D39951CCC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a:extLst>
            <a:ext uri="{FF2B5EF4-FFF2-40B4-BE49-F238E27FC236}">
              <a16:creationId xmlns:a16="http://schemas.microsoft.com/office/drawing/2014/main" id="{C8587950-0B2D-4725-94A7-F204BAE70D06}"/>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93090</xdr:rowOff>
    </xdr:from>
    <xdr:ext cx="340478" cy="259045"/>
    <xdr:sp macro="" textlink="">
      <xdr:nvSpPr>
        <xdr:cNvPr id="425" name="【認定こども園・幼稚園・保育所】&#10;有形固定資産減価償却率最大値テキスト">
          <a:extLst>
            <a:ext uri="{FF2B5EF4-FFF2-40B4-BE49-F238E27FC236}">
              <a16:creationId xmlns:a16="http://schemas.microsoft.com/office/drawing/2014/main" id="{E4B33F54-2287-419E-B998-0F0098B757F8}"/>
            </a:ext>
          </a:extLst>
        </xdr:cNvPr>
        <xdr:cNvSpPr txBox="1"/>
      </xdr:nvSpPr>
      <xdr:spPr>
        <a:xfrm>
          <a:off x="163576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146413</xdr:rowOff>
    </xdr:from>
    <xdr:to>
      <xdr:col>86</xdr:col>
      <xdr:colOff>25400</xdr:colOff>
      <xdr:row>33</xdr:row>
      <xdr:rowOff>146413</xdr:rowOff>
    </xdr:to>
    <xdr:cxnSp macro="">
      <xdr:nvCxnSpPr>
        <xdr:cNvPr id="426" name="直線コネクタ 425">
          <a:extLst>
            <a:ext uri="{FF2B5EF4-FFF2-40B4-BE49-F238E27FC236}">
              <a16:creationId xmlns:a16="http://schemas.microsoft.com/office/drawing/2014/main" id="{BEF83C56-01D3-4808-BAC6-59770346DEE4}"/>
            </a:ext>
          </a:extLst>
        </xdr:cNvPr>
        <xdr:cNvCxnSpPr/>
      </xdr:nvCxnSpPr>
      <xdr:spPr>
        <a:xfrm>
          <a:off x="16230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170741</xdr:rowOff>
    </xdr:from>
    <xdr:ext cx="405111" cy="259045"/>
    <xdr:sp macro="" textlink="">
      <xdr:nvSpPr>
        <xdr:cNvPr id="427" name="【認定こども園・幼稚園・保育所】&#10;有形固定資産減価償却率平均値テキスト">
          <a:extLst>
            <a:ext uri="{FF2B5EF4-FFF2-40B4-BE49-F238E27FC236}">
              <a16:creationId xmlns:a16="http://schemas.microsoft.com/office/drawing/2014/main" id="{38E602EF-76C3-4F66-80E2-E2AF2D2D6004}"/>
            </a:ext>
          </a:extLst>
        </xdr:cNvPr>
        <xdr:cNvSpPr txBox="1"/>
      </xdr:nvSpPr>
      <xdr:spPr>
        <a:xfrm>
          <a:off x="16357600" y="6342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428" name="フローチャート: 判断 427">
          <a:extLst>
            <a:ext uri="{FF2B5EF4-FFF2-40B4-BE49-F238E27FC236}">
              <a16:creationId xmlns:a16="http://schemas.microsoft.com/office/drawing/2014/main" id="{4E9B6053-CF7C-440E-9749-391D588EFBA7}"/>
            </a:ext>
          </a:extLst>
        </xdr:cNvPr>
        <xdr:cNvSpPr/>
      </xdr:nvSpPr>
      <xdr:spPr>
        <a:xfrm>
          <a:off x="16268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121739</xdr:rowOff>
    </xdr:from>
    <xdr:to>
      <xdr:col>81</xdr:col>
      <xdr:colOff>101600</xdr:colOff>
      <xdr:row>38</xdr:row>
      <xdr:rowOff>51888</xdr:rowOff>
    </xdr:to>
    <xdr:sp macro="" textlink="">
      <xdr:nvSpPr>
        <xdr:cNvPr id="429" name="フローチャート: 判断 428">
          <a:extLst>
            <a:ext uri="{FF2B5EF4-FFF2-40B4-BE49-F238E27FC236}">
              <a16:creationId xmlns:a16="http://schemas.microsoft.com/office/drawing/2014/main" id="{A429352E-9B4B-476E-8F78-DAB437723F13}"/>
            </a:ext>
          </a:extLst>
        </xdr:cNvPr>
        <xdr:cNvSpPr/>
      </xdr:nvSpPr>
      <xdr:spPr>
        <a:xfrm>
          <a:off x="15430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100511</xdr:rowOff>
    </xdr:from>
    <xdr:to>
      <xdr:col>76</xdr:col>
      <xdr:colOff>165100</xdr:colOff>
      <xdr:row>38</xdr:row>
      <xdr:rowOff>30662</xdr:rowOff>
    </xdr:to>
    <xdr:sp macro="" textlink="">
      <xdr:nvSpPr>
        <xdr:cNvPr id="430" name="フローチャート: 判断 429">
          <a:extLst>
            <a:ext uri="{FF2B5EF4-FFF2-40B4-BE49-F238E27FC236}">
              <a16:creationId xmlns:a16="http://schemas.microsoft.com/office/drawing/2014/main" id="{2531EC20-CFAE-4000-9B65-ABAE415031FE}"/>
            </a:ext>
          </a:extLst>
        </xdr:cNvPr>
        <xdr:cNvSpPr/>
      </xdr:nvSpPr>
      <xdr:spPr>
        <a:xfrm>
          <a:off x="14541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431" name="フローチャート: 判断 430">
          <a:extLst>
            <a:ext uri="{FF2B5EF4-FFF2-40B4-BE49-F238E27FC236}">
              <a16:creationId xmlns:a16="http://schemas.microsoft.com/office/drawing/2014/main" id="{EE2790EB-A26F-4146-B382-FCD148D4A24F}"/>
            </a:ext>
          </a:extLst>
        </xdr:cNvPr>
        <xdr:cNvSpPr/>
      </xdr:nvSpPr>
      <xdr:spPr>
        <a:xfrm>
          <a:off x="13652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134801</xdr:rowOff>
    </xdr:from>
    <xdr:to>
      <xdr:col>67</xdr:col>
      <xdr:colOff>101600</xdr:colOff>
      <xdr:row>38</xdr:row>
      <xdr:rowOff>64951</xdr:rowOff>
    </xdr:to>
    <xdr:sp macro="" textlink="">
      <xdr:nvSpPr>
        <xdr:cNvPr id="432" name="フローチャート: 判断 431">
          <a:extLst>
            <a:ext uri="{FF2B5EF4-FFF2-40B4-BE49-F238E27FC236}">
              <a16:creationId xmlns:a16="http://schemas.microsoft.com/office/drawing/2014/main" id="{B7CE1366-0F1C-4974-B01A-2554D5F16C02}"/>
            </a:ext>
          </a:extLst>
        </xdr:cNvPr>
        <xdr:cNvSpPr/>
      </xdr:nvSpPr>
      <xdr:spPr>
        <a:xfrm>
          <a:off x="12763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45E79DDA-A95E-427F-A022-F859B9CA631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902764E9-5965-4D1B-8F10-118A27E2E45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86C370AD-CC74-480D-8526-01598A656D5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F012BA07-8FAF-4A93-8E57-CCF2F874906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444F9EFD-21FD-414D-8EFC-D3B4F36F6FA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41728</xdr:rowOff>
    </xdr:from>
    <xdr:to>
      <xdr:col>85</xdr:col>
      <xdr:colOff>177800</xdr:colOff>
      <xdr:row>42</xdr:row>
      <xdr:rowOff>143328</xdr:rowOff>
    </xdr:to>
    <xdr:sp macro="" textlink="">
      <xdr:nvSpPr>
        <xdr:cNvPr id="438" name="楕円 437">
          <a:extLst>
            <a:ext uri="{FF2B5EF4-FFF2-40B4-BE49-F238E27FC236}">
              <a16:creationId xmlns:a16="http://schemas.microsoft.com/office/drawing/2014/main" id="{CEF6156A-E33A-401A-A5AE-A8421BC77ACA}"/>
            </a:ext>
          </a:extLst>
        </xdr:cNvPr>
        <xdr:cNvSpPr/>
      </xdr:nvSpPr>
      <xdr:spPr>
        <a:xfrm>
          <a:off x="162687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128105</xdr:rowOff>
    </xdr:from>
    <xdr:ext cx="469744" cy="259045"/>
    <xdr:sp macro="" textlink="">
      <xdr:nvSpPr>
        <xdr:cNvPr id="439" name="【認定こども園・幼稚園・保育所】&#10;有形固定資産減価償却率該当値テキスト">
          <a:extLst>
            <a:ext uri="{FF2B5EF4-FFF2-40B4-BE49-F238E27FC236}">
              <a16:creationId xmlns:a16="http://schemas.microsoft.com/office/drawing/2014/main" id="{FDDBA6AA-A9FF-4F36-9AC9-2D017DB34D16}"/>
            </a:ext>
          </a:extLst>
        </xdr:cNvPr>
        <xdr:cNvSpPr txBox="1"/>
      </xdr:nvSpPr>
      <xdr:spPr>
        <a:xfrm>
          <a:off x="16357600" y="715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41728</xdr:rowOff>
    </xdr:from>
    <xdr:to>
      <xdr:col>81</xdr:col>
      <xdr:colOff>101600</xdr:colOff>
      <xdr:row>42</xdr:row>
      <xdr:rowOff>143328</xdr:rowOff>
    </xdr:to>
    <xdr:sp macro="" textlink="">
      <xdr:nvSpPr>
        <xdr:cNvPr id="440" name="楕円 439">
          <a:extLst>
            <a:ext uri="{FF2B5EF4-FFF2-40B4-BE49-F238E27FC236}">
              <a16:creationId xmlns:a16="http://schemas.microsoft.com/office/drawing/2014/main" id="{8D744C73-4194-4A3A-B04F-A4E843CB9575}"/>
            </a:ext>
          </a:extLst>
        </xdr:cNvPr>
        <xdr:cNvSpPr/>
      </xdr:nvSpPr>
      <xdr:spPr>
        <a:xfrm>
          <a:off x="15430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92528</xdr:rowOff>
    </xdr:from>
    <xdr:to>
      <xdr:col>85</xdr:col>
      <xdr:colOff>127000</xdr:colOff>
      <xdr:row>42</xdr:row>
      <xdr:rowOff>92528</xdr:rowOff>
    </xdr:to>
    <xdr:cxnSp macro="">
      <xdr:nvCxnSpPr>
        <xdr:cNvPr id="441" name="直線コネクタ 440">
          <a:extLst>
            <a:ext uri="{FF2B5EF4-FFF2-40B4-BE49-F238E27FC236}">
              <a16:creationId xmlns:a16="http://schemas.microsoft.com/office/drawing/2014/main" id="{CBA5AFFC-7290-4D2E-94CC-70C569A31A87}"/>
            </a:ext>
          </a:extLst>
        </xdr:cNvPr>
        <xdr:cNvCxnSpPr/>
      </xdr:nvCxnSpPr>
      <xdr:spPr>
        <a:xfrm>
          <a:off x="15481300" y="729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41728</xdr:rowOff>
    </xdr:from>
    <xdr:to>
      <xdr:col>76</xdr:col>
      <xdr:colOff>165100</xdr:colOff>
      <xdr:row>42</xdr:row>
      <xdr:rowOff>143328</xdr:rowOff>
    </xdr:to>
    <xdr:sp macro="" textlink="">
      <xdr:nvSpPr>
        <xdr:cNvPr id="442" name="楕円 441">
          <a:extLst>
            <a:ext uri="{FF2B5EF4-FFF2-40B4-BE49-F238E27FC236}">
              <a16:creationId xmlns:a16="http://schemas.microsoft.com/office/drawing/2014/main" id="{5A01B73F-1987-44A5-ADB2-919DBF664BCC}"/>
            </a:ext>
          </a:extLst>
        </xdr:cNvPr>
        <xdr:cNvSpPr/>
      </xdr:nvSpPr>
      <xdr:spPr>
        <a:xfrm>
          <a:off x="14541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92528</xdr:rowOff>
    </xdr:from>
    <xdr:to>
      <xdr:col>81</xdr:col>
      <xdr:colOff>50800</xdr:colOff>
      <xdr:row>42</xdr:row>
      <xdr:rowOff>92528</xdr:rowOff>
    </xdr:to>
    <xdr:cxnSp macro="">
      <xdr:nvCxnSpPr>
        <xdr:cNvPr id="443" name="直線コネクタ 442">
          <a:extLst>
            <a:ext uri="{FF2B5EF4-FFF2-40B4-BE49-F238E27FC236}">
              <a16:creationId xmlns:a16="http://schemas.microsoft.com/office/drawing/2014/main" id="{D45885A6-13EA-46E7-8AD1-A8FBD2E6BF72}"/>
            </a:ext>
          </a:extLst>
        </xdr:cNvPr>
        <xdr:cNvCxnSpPr/>
      </xdr:nvCxnSpPr>
      <xdr:spPr>
        <a:xfrm>
          <a:off x="14592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42</xdr:row>
      <xdr:rowOff>41728</xdr:rowOff>
    </xdr:from>
    <xdr:to>
      <xdr:col>72</xdr:col>
      <xdr:colOff>38100</xdr:colOff>
      <xdr:row>42</xdr:row>
      <xdr:rowOff>143328</xdr:rowOff>
    </xdr:to>
    <xdr:sp macro="" textlink="">
      <xdr:nvSpPr>
        <xdr:cNvPr id="444" name="楕円 443">
          <a:extLst>
            <a:ext uri="{FF2B5EF4-FFF2-40B4-BE49-F238E27FC236}">
              <a16:creationId xmlns:a16="http://schemas.microsoft.com/office/drawing/2014/main" id="{FB29D219-7B97-4CB2-A227-52CF235B81C5}"/>
            </a:ext>
          </a:extLst>
        </xdr:cNvPr>
        <xdr:cNvSpPr/>
      </xdr:nvSpPr>
      <xdr:spPr>
        <a:xfrm>
          <a:off x="13652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92528</xdr:rowOff>
    </xdr:from>
    <xdr:to>
      <xdr:col>76</xdr:col>
      <xdr:colOff>114300</xdr:colOff>
      <xdr:row>42</xdr:row>
      <xdr:rowOff>92528</xdr:rowOff>
    </xdr:to>
    <xdr:cxnSp macro="">
      <xdr:nvCxnSpPr>
        <xdr:cNvPr id="445" name="直線コネクタ 444">
          <a:extLst>
            <a:ext uri="{FF2B5EF4-FFF2-40B4-BE49-F238E27FC236}">
              <a16:creationId xmlns:a16="http://schemas.microsoft.com/office/drawing/2014/main" id="{D26203FE-2CD0-4458-8214-1BA027309CD3}"/>
            </a:ext>
          </a:extLst>
        </xdr:cNvPr>
        <xdr:cNvCxnSpPr/>
      </xdr:nvCxnSpPr>
      <xdr:spPr>
        <a:xfrm>
          <a:off x="13703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42</xdr:row>
      <xdr:rowOff>41728</xdr:rowOff>
    </xdr:from>
    <xdr:to>
      <xdr:col>67</xdr:col>
      <xdr:colOff>101600</xdr:colOff>
      <xdr:row>42</xdr:row>
      <xdr:rowOff>143328</xdr:rowOff>
    </xdr:to>
    <xdr:sp macro="" textlink="">
      <xdr:nvSpPr>
        <xdr:cNvPr id="446" name="楕円 445">
          <a:extLst>
            <a:ext uri="{FF2B5EF4-FFF2-40B4-BE49-F238E27FC236}">
              <a16:creationId xmlns:a16="http://schemas.microsoft.com/office/drawing/2014/main" id="{149F4E47-5D74-4930-9C5E-DE240381BF14}"/>
            </a:ext>
          </a:extLst>
        </xdr:cNvPr>
        <xdr:cNvSpPr/>
      </xdr:nvSpPr>
      <xdr:spPr>
        <a:xfrm>
          <a:off x="12763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92528</xdr:rowOff>
    </xdr:from>
    <xdr:to>
      <xdr:col>71</xdr:col>
      <xdr:colOff>177800</xdr:colOff>
      <xdr:row>42</xdr:row>
      <xdr:rowOff>92528</xdr:rowOff>
    </xdr:to>
    <xdr:cxnSp macro="">
      <xdr:nvCxnSpPr>
        <xdr:cNvPr id="447" name="直線コネクタ 446">
          <a:extLst>
            <a:ext uri="{FF2B5EF4-FFF2-40B4-BE49-F238E27FC236}">
              <a16:creationId xmlns:a16="http://schemas.microsoft.com/office/drawing/2014/main" id="{7B5A9805-60A4-481F-B43C-5EF3F64BB664}"/>
            </a:ext>
          </a:extLst>
        </xdr:cNvPr>
        <xdr:cNvCxnSpPr/>
      </xdr:nvCxnSpPr>
      <xdr:spPr>
        <a:xfrm>
          <a:off x="12814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68416</xdr:rowOff>
    </xdr:from>
    <xdr:ext cx="405111" cy="259045"/>
    <xdr:sp macro="" textlink="">
      <xdr:nvSpPr>
        <xdr:cNvPr id="448" name="n_1aveValue【認定こども園・幼稚園・保育所】&#10;有形固定資産減価償却率">
          <a:extLst>
            <a:ext uri="{FF2B5EF4-FFF2-40B4-BE49-F238E27FC236}">
              <a16:creationId xmlns:a16="http://schemas.microsoft.com/office/drawing/2014/main" id="{FD1C7002-DB87-4AD3-B355-8C4D8BD9D783}"/>
            </a:ext>
          </a:extLst>
        </xdr:cNvPr>
        <xdr:cNvSpPr txBox="1"/>
      </xdr:nvSpPr>
      <xdr:spPr>
        <a:xfrm>
          <a:off x="15266044"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47188</xdr:rowOff>
    </xdr:from>
    <xdr:ext cx="405111" cy="259045"/>
    <xdr:sp macro="" textlink="">
      <xdr:nvSpPr>
        <xdr:cNvPr id="449" name="n_2aveValue【認定こども園・幼稚園・保育所】&#10;有形固定資産減価償却率">
          <a:extLst>
            <a:ext uri="{FF2B5EF4-FFF2-40B4-BE49-F238E27FC236}">
              <a16:creationId xmlns:a16="http://schemas.microsoft.com/office/drawing/2014/main" id="{77537838-C87B-4A54-B452-B27C575DED42}"/>
            </a:ext>
          </a:extLst>
        </xdr:cNvPr>
        <xdr:cNvSpPr txBox="1"/>
      </xdr:nvSpPr>
      <xdr:spPr>
        <a:xfrm>
          <a:off x="14389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84744</xdr:rowOff>
    </xdr:from>
    <xdr:ext cx="405111" cy="259045"/>
    <xdr:sp macro="" textlink="">
      <xdr:nvSpPr>
        <xdr:cNvPr id="450" name="n_3aveValue【認定こども園・幼稚園・保育所】&#10;有形固定資産減価償却率">
          <a:extLst>
            <a:ext uri="{FF2B5EF4-FFF2-40B4-BE49-F238E27FC236}">
              <a16:creationId xmlns:a16="http://schemas.microsoft.com/office/drawing/2014/main" id="{F71B6B32-17F8-45A8-B1F6-C1B6F140D470}"/>
            </a:ext>
          </a:extLst>
        </xdr:cNvPr>
        <xdr:cNvSpPr txBox="1"/>
      </xdr:nvSpPr>
      <xdr:spPr>
        <a:xfrm>
          <a:off x="13500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81478</xdr:rowOff>
    </xdr:from>
    <xdr:ext cx="405111" cy="259045"/>
    <xdr:sp macro="" textlink="">
      <xdr:nvSpPr>
        <xdr:cNvPr id="451" name="n_4aveValue【認定こども園・幼稚園・保育所】&#10;有形固定資産減価償却率">
          <a:extLst>
            <a:ext uri="{FF2B5EF4-FFF2-40B4-BE49-F238E27FC236}">
              <a16:creationId xmlns:a16="http://schemas.microsoft.com/office/drawing/2014/main" id="{B10BD46A-F808-4287-8D0D-2CFBFC7A6192}"/>
            </a:ext>
          </a:extLst>
        </xdr:cNvPr>
        <xdr:cNvSpPr txBox="1"/>
      </xdr:nvSpPr>
      <xdr:spPr>
        <a:xfrm>
          <a:off x="12611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42</xdr:row>
      <xdr:rowOff>134455</xdr:rowOff>
    </xdr:from>
    <xdr:ext cx="469744" cy="259045"/>
    <xdr:sp macro="" textlink="">
      <xdr:nvSpPr>
        <xdr:cNvPr id="452" name="n_1mainValue【認定こども園・幼稚園・保育所】&#10;有形固定資産減価償却率">
          <a:extLst>
            <a:ext uri="{FF2B5EF4-FFF2-40B4-BE49-F238E27FC236}">
              <a16:creationId xmlns:a16="http://schemas.microsoft.com/office/drawing/2014/main" id="{7512498B-00B3-470E-B793-06B8EF8F9F99}"/>
            </a:ext>
          </a:extLst>
        </xdr:cNvPr>
        <xdr:cNvSpPr txBox="1"/>
      </xdr:nvSpPr>
      <xdr:spPr>
        <a:xfrm>
          <a:off x="152337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134455</xdr:rowOff>
    </xdr:from>
    <xdr:ext cx="469744" cy="259045"/>
    <xdr:sp macro="" textlink="">
      <xdr:nvSpPr>
        <xdr:cNvPr id="453" name="n_2mainValue【認定こども園・幼稚園・保育所】&#10;有形固定資産減価償却率">
          <a:extLst>
            <a:ext uri="{FF2B5EF4-FFF2-40B4-BE49-F238E27FC236}">
              <a16:creationId xmlns:a16="http://schemas.microsoft.com/office/drawing/2014/main" id="{8712F102-F433-4445-BA03-DB6C071BC2D2}"/>
            </a:ext>
          </a:extLst>
        </xdr:cNvPr>
        <xdr:cNvSpPr txBox="1"/>
      </xdr:nvSpPr>
      <xdr:spPr>
        <a:xfrm>
          <a:off x="14357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134455</xdr:rowOff>
    </xdr:from>
    <xdr:ext cx="469744" cy="259045"/>
    <xdr:sp macro="" textlink="">
      <xdr:nvSpPr>
        <xdr:cNvPr id="454" name="n_3mainValue【認定こども園・幼稚園・保育所】&#10;有形固定資産減価償却率">
          <a:extLst>
            <a:ext uri="{FF2B5EF4-FFF2-40B4-BE49-F238E27FC236}">
              <a16:creationId xmlns:a16="http://schemas.microsoft.com/office/drawing/2014/main" id="{11AF262F-008E-48D0-AF2F-FE458D49D853}"/>
            </a:ext>
          </a:extLst>
        </xdr:cNvPr>
        <xdr:cNvSpPr txBox="1"/>
      </xdr:nvSpPr>
      <xdr:spPr>
        <a:xfrm>
          <a:off x="13468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42</xdr:row>
      <xdr:rowOff>134455</xdr:rowOff>
    </xdr:from>
    <xdr:ext cx="469744" cy="259045"/>
    <xdr:sp macro="" textlink="">
      <xdr:nvSpPr>
        <xdr:cNvPr id="455" name="n_4mainValue【認定こども園・幼稚園・保育所】&#10;有形固定資産減価償却率">
          <a:extLst>
            <a:ext uri="{FF2B5EF4-FFF2-40B4-BE49-F238E27FC236}">
              <a16:creationId xmlns:a16="http://schemas.microsoft.com/office/drawing/2014/main" id="{335C9BDC-4A83-4EA8-91AE-130FA23D2488}"/>
            </a:ext>
          </a:extLst>
        </xdr:cNvPr>
        <xdr:cNvSpPr txBox="1"/>
      </xdr:nvSpPr>
      <xdr:spPr>
        <a:xfrm>
          <a:off x="12579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41DC2F74-71FA-40C4-A1A4-978BA30C287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B1B0E0F9-D1A4-4E5F-97D8-647FF4EEAC7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740ED409-EB81-42A7-8711-824CA075AEF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52E37544-8D7D-424A-95F4-E6B7FD56E88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192EC034-A688-4686-830E-2DC0F665161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294D3457-A65F-4CB5-91A0-50758F2BFAB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AE24FF41-B63A-4BA5-97A0-941B1A51952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B4979EF2-7112-40F2-BD01-DEDEA9E8221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3B7FCAD9-F4D8-42E3-9474-CF2E08A44ED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869F4F1F-CDAE-46EB-9338-483EB12CB18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a:extLst>
            <a:ext uri="{FF2B5EF4-FFF2-40B4-BE49-F238E27FC236}">
              <a16:creationId xmlns:a16="http://schemas.microsoft.com/office/drawing/2014/main" id="{D2E299BC-D709-429E-AE90-AC6EFCD95C3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7" name="テキスト ボックス 466">
          <a:extLst>
            <a:ext uri="{FF2B5EF4-FFF2-40B4-BE49-F238E27FC236}">
              <a16:creationId xmlns:a16="http://schemas.microsoft.com/office/drawing/2014/main" id="{395283E6-4A52-4262-8C44-832F688F149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a:extLst>
            <a:ext uri="{FF2B5EF4-FFF2-40B4-BE49-F238E27FC236}">
              <a16:creationId xmlns:a16="http://schemas.microsoft.com/office/drawing/2014/main" id="{6DB3939F-FF65-40B1-AE0E-B28809305F78}"/>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9" name="テキスト ボックス 468">
          <a:extLst>
            <a:ext uri="{FF2B5EF4-FFF2-40B4-BE49-F238E27FC236}">
              <a16:creationId xmlns:a16="http://schemas.microsoft.com/office/drawing/2014/main" id="{EC402CC0-0876-41DD-B3E0-6F938D88BDA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a:extLst>
            <a:ext uri="{FF2B5EF4-FFF2-40B4-BE49-F238E27FC236}">
              <a16:creationId xmlns:a16="http://schemas.microsoft.com/office/drawing/2014/main" id="{AE358055-DBE5-48FA-8FC8-3B33475A0B01}"/>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1" name="テキスト ボックス 470">
          <a:extLst>
            <a:ext uri="{FF2B5EF4-FFF2-40B4-BE49-F238E27FC236}">
              <a16:creationId xmlns:a16="http://schemas.microsoft.com/office/drawing/2014/main" id="{F845C203-C91C-4D5D-A369-125486C5464E}"/>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a:extLst>
            <a:ext uri="{FF2B5EF4-FFF2-40B4-BE49-F238E27FC236}">
              <a16:creationId xmlns:a16="http://schemas.microsoft.com/office/drawing/2014/main" id="{7FBA1D44-5230-40D3-BA44-7B0ED2D73852}"/>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3" name="テキスト ボックス 472">
          <a:extLst>
            <a:ext uri="{FF2B5EF4-FFF2-40B4-BE49-F238E27FC236}">
              <a16:creationId xmlns:a16="http://schemas.microsoft.com/office/drawing/2014/main" id="{582A9FE5-B795-4810-A905-0B07CF1DFEEE}"/>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64860007-487A-430B-B0FA-FF4DA3688F3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F686C876-5D83-4722-9509-DDE1D9CA55F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2C6612B9-1450-491B-83E8-FD12D8B15ED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30023</xdr:rowOff>
    </xdr:from>
    <xdr:to>
      <xdr:col>116</xdr:col>
      <xdr:colOff>62864</xdr:colOff>
      <xdr:row>41</xdr:row>
      <xdr:rowOff>89459</xdr:rowOff>
    </xdr:to>
    <xdr:cxnSp macro="">
      <xdr:nvCxnSpPr>
        <xdr:cNvPr id="477" name="直線コネクタ 476">
          <a:extLst>
            <a:ext uri="{FF2B5EF4-FFF2-40B4-BE49-F238E27FC236}">
              <a16:creationId xmlns:a16="http://schemas.microsoft.com/office/drawing/2014/main" id="{8F8461E9-0D99-4A24-9431-C8A990141250}"/>
            </a:ext>
          </a:extLst>
        </xdr:cNvPr>
        <xdr:cNvCxnSpPr/>
      </xdr:nvCxnSpPr>
      <xdr:spPr>
        <a:xfrm flipV="1">
          <a:off x="22160864" y="5687873"/>
          <a:ext cx="0"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93286</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65B5556B-DB88-4DDB-A9F0-BAA1B1217566}"/>
            </a:ext>
          </a:extLst>
        </xdr:cNvPr>
        <xdr:cNvSpPr txBox="1"/>
      </xdr:nvSpPr>
      <xdr:spPr>
        <a:xfrm>
          <a:off x="22199600" y="712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89459</xdr:rowOff>
    </xdr:from>
    <xdr:to>
      <xdr:col>116</xdr:col>
      <xdr:colOff>152400</xdr:colOff>
      <xdr:row>41</xdr:row>
      <xdr:rowOff>89459</xdr:rowOff>
    </xdr:to>
    <xdr:cxnSp macro="">
      <xdr:nvCxnSpPr>
        <xdr:cNvPr id="479" name="直線コネクタ 478">
          <a:extLst>
            <a:ext uri="{FF2B5EF4-FFF2-40B4-BE49-F238E27FC236}">
              <a16:creationId xmlns:a16="http://schemas.microsoft.com/office/drawing/2014/main" id="{48529535-9E4B-43B3-AAC2-550FDF9A30B6}"/>
            </a:ext>
          </a:extLst>
        </xdr:cNvPr>
        <xdr:cNvCxnSpPr/>
      </xdr:nvCxnSpPr>
      <xdr:spPr>
        <a:xfrm>
          <a:off x="22072600" y="711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148150</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AAA2DBD5-3D34-48C9-AF86-6A23F9601484}"/>
            </a:ext>
          </a:extLst>
        </xdr:cNvPr>
        <xdr:cNvSpPr txBox="1"/>
      </xdr:nvSpPr>
      <xdr:spPr>
        <a:xfrm>
          <a:off x="22199600" y="546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30023</xdr:rowOff>
    </xdr:from>
    <xdr:to>
      <xdr:col>116</xdr:col>
      <xdr:colOff>152400</xdr:colOff>
      <xdr:row>33</xdr:row>
      <xdr:rowOff>30023</xdr:rowOff>
    </xdr:to>
    <xdr:cxnSp macro="">
      <xdr:nvCxnSpPr>
        <xdr:cNvPr id="481" name="直線コネクタ 480">
          <a:extLst>
            <a:ext uri="{FF2B5EF4-FFF2-40B4-BE49-F238E27FC236}">
              <a16:creationId xmlns:a16="http://schemas.microsoft.com/office/drawing/2014/main" id="{D5BD1CBE-1DBB-4491-B35E-8430769DA773}"/>
            </a:ext>
          </a:extLst>
        </xdr:cNvPr>
        <xdr:cNvCxnSpPr/>
      </xdr:nvCxnSpPr>
      <xdr:spPr>
        <a:xfrm>
          <a:off x="22072600" y="5687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38676</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460EBBA3-878D-47DE-AAC2-D9B193876EDB}"/>
            </a:ext>
          </a:extLst>
        </xdr:cNvPr>
        <xdr:cNvSpPr txBox="1"/>
      </xdr:nvSpPr>
      <xdr:spPr>
        <a:xfrm>
          <a:off x="22199600" y="6553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15799</xdr:rowOff>
    </xdr:from>
    <xdr:to>
      <xdr:col>116</xdr:col>
      <xdr:colOff>114300</xdr:colOff>
      <xdr:row>39</xdr:row>
      <xdr:rowOff>117399</xdr:rowOff>
    </xdr:to>
    <xdr:sp macro="" textlink="">
      <xdr:nvSpPr>
        <xdr:cNvPr id="483" name="フローチャート: 判断 482">
          <a:extLst>
            <a:ext uri="{FF2B5EF4-FFF2-40B4-BE49-F238E27FC236}">
              <a16:creationId xmlns:a16="http://schemas.microsoft.com/office/drawing/2014/main" id="{35B1A9FB-B0E3-4264-A117-512FF5C5F756}"/>
            </a:ext>
          </a:extLst>
        </xdr:cNvPr>
        <xdr:cNvSpPr/>
      </xdr:nvSpPr>
      <xdr:spPr>
        <a:xfrm>
          <a:off x="22110700" y="670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30429</xdr:rowOff>
    </xdr:from>
    <xdr:to>
      <xdr:col>112</xdr:col>
      <xdr:colOff>38100</xdr:colOff>
      <xdr:row>39</xdr:row>
      <xdr:rowOff>132029</xdr:rowOff>
    </xdr:to>
    <xdr:sp macro="" textlink="">
      <xdr:nvSpPr>
        <xdr:cNvPr id="484" name="フローチャート: 判断 483">
          <a:extLst>
            <a:ext uri="{FF2B5EF4-FFF2-40B4-BE49-F238E27FC236}">
              <a16:creationId xmlns:a16="http://schemas.microsoft.com/office/drawing/2014/main" id="{E4AA40DB-7821-4371-8E8A-F1939BA29508}"/>
            </a:ext>
          </a:extLst>
        </xdr:cNvPr>
        <xdr:cNvSpPr/>
      </xdr:nvSpPr>
      <xdr:spPr>
        <a:xfrm>
          <a:off x="21272500" y="671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41402</xdr:rowOff>
    </xdr:from>
    <xdr:to>
      <xdr:col>107</xdr:col>
      <xdr:colOff>101600</xdr:colOff>
      <xdr:row>39</xdr:row>
      <xdr:rowOff>143002</xdr:rowOff>
    </xdr:to>
    <xdr:sp macro="" textlink="">
      <xdr:nvSpPr>
        <xdr:cNvPr id="485" name="フローチャート: 判断 484">
          <a:extLst>
            <a:ext uri="{FF2B5EF4-FFF2-40B4-BE49-F238E27FC236}">
              <a16:creationId xmlns:a16="http://schemas.microsoft.com/office/drawing/2014/main" id="{78C2A276-2597-4E6F-950E-00B2DA29AF96}"/>
            </a:ext>
          </a:extLst>
        </xdr:cNvPr>
        <xdr:cNvSpPr/>
      </xdr:nvSpPr>
      <xdr:spPr>
        <a:xfrm>
          <a:off x="20383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46889</xdr:rowOff>
    </xdr:from>
    <xdr:to>
      <xdr:col>102</xdr:col>
      <xdr:colOff>165100</xdr:colOff>
      <xdr:row>39</xdr:row>
      <xdr:rowOff>148489</xdr:rowOff>
    </xdr:to>
    <xdr:sp macro="" textlink="">
      <xdr:nvSpPr>
        <xdr:cNvPr id="486" name="フローチャート: 判断 485">
          <a:extLst>
            <a:ext uri="{FF2B5EF4-FFF2-40B4-BE49-F238E27FC236}">
              <a16:creationId xmlns:a16="http://schemas.microsoft.com/office/drawing/2014/main" id="{69D9430D-28DF-4891-9728-77106FB04157}"/>
            </a:ext>
          </a:extLst>
        </xdr:cNvPr>
        <xdr:cNvSpPr/>
      </xdr:nvSpPr>
      <xdr:spPr>
        <a:xfrm>
          <a:off x="19494500" y="673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56032</xdr:rowOff>
    </xdr:from>
    <xdr:to>
      <xdr:col>98</xdr:col>
      <xdr:colOff>38100</xdr:colOff>
      <xdr:row>39</xdr:row>
      <xdr:rowOff>157632</xdr:rowOff>
    </xdr:to>
    <xdr:sp macro="" textlink="">
      <xdr:nvSpPr>
        <xdr:cNvPr id="487" name="フローチャート: 判断 486">
          <a:extLst>
            <a:ext uri="{FF2B5EF4-FFF2-40B4-BE49-F238E27FC236}">
              <a16:creationId xmlns:a16="http://schemas.microsoft.com/office/drawing/2014/main" id="{C5E11773-EBB1-4883-B492-89D4848B155E}"/>
            </a:ext>
          </a:extLst>
        </xdr:cNvPr>
        <xdr:cNvSpPr/>
      </xdr:nvSpPr>
      <xdr:spPr>
        <a:xfrm>
          <a:off x="18605500" y="674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527F2859-A91A-4443-B150-42D587C7935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EF86A3B3-9318-460A-B3E8-95A10A109E9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DB8A382A-3251-4B13-9421-DDB8E5E76EF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A31167E6-314C-479E-96EC-B38C9FE97EA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756BC30D-2463-442C-AF6A-ED7775102FF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23571</xdr:rowOff>
    </xdr:from>
    <xdr:to>
      <xdr:col>116</xdr:col>
      <xdr:colOff>114300</xdr:colOff>
      <xdr:row>40</xdr:row>
      <xdr:rowOff>125171</xdr:rowOff>
    </xdr:to>
    <xdr:sp macro="" textlink="">
      <xdr:nvSpPr>
        <xdr:cNvPr id="493" name="楕円 492">
          <a:extLst>
            <a:ext uri="{FF2B5EF4-FFF2-40B4-BE49-F238E27FC236}">
              <a16:creationId xmlns:a16="http://schemas.microsoft.com/office/drawing/2014/main" id="{E5DBCC21-4088-4F8B-A674-81648C1BC121}"/>
            </a:ext>
          </a:extLst>
        </xdr:cNvPr>
        <xdr:cNvSpPr/>
      </xdr:nvSpPr>
      <xdr:spPr>
        <a:xfrm>
          <a:off x="22110700" y="688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1998</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58A313A3-A9F1-49DF-834E-DF4DCD13897C}"/>
            </a:ext>
          </a:extLst>
        </xdr:cNvPr>
        <xdr:cNvSpPr txBox="1"/>
      </xdr:nvSpPr>
      <xdr:spPr>
        <a:xfrm>
          <a:off x="22199600" y="685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29058</xdr:rowOff>
    </xdr:from>
    <xdr:to>
      <xdr:col>112</xdr:col>
      <xdr:colOff>38100</xdr:colOff>
      <xdr:row>40</xdr:row>
      <xdr:rowOff>130658</xdr:rowOff>
    </xdr:to>
    <xdr:sp macro="" textlink="">
      <xdr:nvSpPr>
        <xdr:cNvPr id="495" name="楕円 494">
          <a:extLst>
            <a:ext uri="{FF2B5EF4-FFF2-40B4-BE49-F238E27FC236}">
              <a16:creationId xmlns:a16="http://schemas.microsoft.com/office/drawing/2014/main" id="{8D1B1124-E471-4E74-9733-95B5E7AE32FC}"/>
            </a:ext>
          </a:extLst>
        </xdr:cNvPr>
        <xdr:cNvSpPr/>
      </xdr:nvSpPr>
      <xdr:spPr>
        <a:xfrm>
          <a:off x="21272500" y="688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74371</xdr:rowOff>
    </xdr:from>
    <xdr:to>
      <xdr:col>116</xdr:col>
      <xdr:colOff>63500</xdr:colOff>
      <xdr:row>40</xdr:row>
      <xdr:rowOff>79858</xdr:rowOff>
    </xdr:to>
    <xdr:cxnSp macro="">
      <xdr:nvCxnSpPr>
        <xdr:cNvPr id="496" name="直線コネクタ 495">
          <a:extLst>
            <a:ext uri="{FF2B5EF4-FFF2-40B4-BE49-F238E27FC236}">
              <a16:creationId xmlns:a16="http://schemas.microsoft.com/office/drawing/2014/main" id="{A6856845-68F5-4267-A12A-E00582822E12}"/>
            </a:ext>
          </a:extLst>
        </xdr:cNvPr>
        <xdr:cNvCxnSpPr/>
      </xdr:nvCxnSpPr>
      <xdr:spPr>
        <a:xfrm flipV="1">
          <a:off x="21323300" y="6932371"/>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34544</xdr:rowOff>
    </xdr:from>
    <xdr:to>
      <xdr:col>107</xdr:col>
      <xdr:colOff>101600</xdr:colOff>
      <xdr:row>40</xdr:row>
      <xdr:rowOff>136144</xdr:rowOff>
    </xdr:to>
    <xdr:sp macro="" textlink="">
      <xdr:nvSpPr>
        <xdr:cNvPr id="497" name="楕円 496">
          <a:extLst>
            <a:ext uri="{FF2B5EF4-FFF2-40B4-BE49-F238E27FC236}">
              <a16:creationId xmlns:a16="http://schemas.microsoft.com/office/drawing/2014/main" id="{73F593A5-9B67-47FE-9B84-F2A9D8B397E1}"/>
            </a:ext>
          </a:extLst>
        </xdr:cNvPr>
        <xdr:cNvSpPr/>
      </xdr:nvSpPr>
      <xdr:spPr>
        <a:xfrm>
          <a:off x="203835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79858</xdr:rowOff>
    </xdr:from>
    <xdr:to>
      <xdr:col>111</xdr:col>
      <xdr:colOff>177800</xdr:colOff>
      <xdr:row>40</xdr:row>
      <xdr:rowOff>85344</xdr:rowOff>
    </xdr:to>
    <xdr:cxnSp macro="">
      <xdr:nvCxnSpPr>
        <xdr:cNvPr id="498" name="直線コネクタ 497">
          <a:extLst>
            <a:ext uri="{FF2B5EF4-FFF2-40B4-BE49-F238E27FC236}">
              <a16:creationId xmlns:a16="http://schemas.microsoft.com/office/drawing/2014/main" id="{375A8C37-AD3C-447F-A691-26AEFB798E9F}"/>
            </a:ext>
          </a:extLst>
        </xdr:cNvPr>
        <xdr:cNvCxnSpPr/>
      </xdr:nvCxnSpPr>
      <xdr:spPr>
        <a:xfrm flipV="1">
          <a:off x="20434300" y="6937858"/>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40030</xdr:rowOff>
    </xdr:from>
    <xdr:to>
      <xdr:col>102</xdr:col>
      <xdr:colOff>165100</xdr:colOff>
      <xdr:row>40</xdr:row>
      <xdr:rowOff>141630</xdr:rowOff>
    </xdr:to>
    <xdr:sp macro="" textlink="">
      <xdr:nvSpPr>
        <xdr:cNvPr id="499" name="楕円 498">
          <a:extLst>
            <a:ext uri="{FF2B5EF4-FFF2-40B4-BE49-F238E27FC236}">
              <a16:creationId xmlns:a16="http://schemas.microsoft.com/office/drawing/2014/main" id="{CB219649-2072-416F-8763-6AAEC0C3459B}"/>
            </a:ext>
          </a:extLst>
        </xdr:cNvPr>
        <xdr:cNvSpPr/>
      </xdr:nvSpPr>
      <xdr:spPr>
        <a:xfrm>
          <a:off x="19494500" y="689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85344</xdr:rowOff>
    </xdr:from>
    <xdr:to>
      <xdr:col>107</xdr:col>
      <xdr:colOff>50800</xdr:colOff>
      <xdr:row>40</xdr:row>
      <xdr:rowOff>90830</xdr:rowOff>
    </xdr:to>
    <xdr:cxnSp macro="">
      <xdr:nvCxnSpPr>
        <xdr:cNvPr id="500" name="直線コネクタ 499">
          <a:extLst>
            <a:ext uri="{FF2B5EF4-FFF2-40B4-BE49-F238E27FC236}">
              <a16:creationId xmlns:a16="http://schemas.microsoft.com/office/drawing/2014/main" id="{366F1C34-5958-4882-ABF0-B72AE03C618C}"/>
            </a:ext>
          </a:extLst>
        </xdr:cNvPr>
        <xdr:cNvCxnSpPr/>
      </xdr:nvCxnSpPr>
      <xdr:spPr>
        <a:xfrm flipV="1">
          <a:off x="19545300" y="6943344"/>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45517</xdr:rowOff>
    </xdr:from>
    <xdr:to>
      <xdr:col>98</xdr:col>
      <xdr:colOff>38100</xdr:colOff>
      <xdr:row>40</xdr:row>
      <xdr:rowOff>147117</xdr:rowOff>
    </xdr:to>
    <xdr:sp macro="" textlink="">
      <xdr:nvSpPr>
        <xdr:cNvPr id="501" name="楕円 500">
          <a:extLst>
            <a:ext uri="{FF2B5EF4-FFF2-40B4-BE49-F238E27FC236}">
              <a16:creationId xmlns:a16="http://schemas.microsoft.com/office/drawing/2014/main" id="{1FC3B00F-8110-4F05-82A0-601B4328609A}"/>
            </a:ext>
          </a:extLst>
        </xdr:cNvPr>
        <xdr:cNvSpPr/>
      </xdr:nvSpPr>
      <xdr:spPr>
        <a:xfrm>
          <a:off x="18605500" y="690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90830</xdr:rowOff>
    </xdr:from>
    <xdr:to>
      <xdr:col>102</xdr:col>
      <xdr:colOff>114300</xdr:colOff>
      <xdr:row>40</xdr:row>
      <xdr:rowOff>96317</xdr:rowOff>
    </xdr:to>
    <xdr:cxnSp macro="">
      <xdr:nvCxnSpPr>
        <xdr:cNvPr id="502" name="直線コネクタ 501">
          <a:extLst>
            <a:ext uri="{FF2B5EF4-FFF2-40B4-BE49-F238E27FC236}">
              <a16:creationId xmlns:a16="http://schemas.microsoft.com/office/drawing/2014/main" id="{6BA0CEE0-6F6B-44E8-8633-6E35834CC4A5}"/>
            </a:ext>
          </a:extLst>
        </xdr:cNvPr>
        <xdr:cNvCxnSpPr/>
      </xdr:nvCxnSpPr>
      <xdr:spPr>
        <a:xfrm flipV="1">
          <a:off x="18656300" y="6948830"/>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148556</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AA5C4243-513D-4F78-B8D4-79E54CBEDBC2}"/>
            </a:ext>
          </a:extLst>
        </xdr:cNvPr>
        <xdr:cNvSpPr txBox="1"/>
      </xdr:nvSpPr>
      <xdr:spPr>
        <a:xfrm>
          <a:off x="21075727" y="649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159529</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D10D2B2B-29DF-4ECF-B46B-B7EAFC3CF4FE}"/>
            </a:ext>
          </a:extLst>
        </xdr:cNvPr>
        <xdr:cNvSpPr txBox="1"/>
      </xdr:nvSpPr>
      <xdr:spPr>
        <a:xfrm>
          <a:off x="20199427"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165016</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602EE157-9569-48D2-9BE5-E0ED36FF2EA2}"/>
            </a:ext>
          </a:extLst>
        </xdr:cNvPr>
        <xdr:cNvSpPr txBox="1"/>
      </xdr:nvSpPr>
      <xdr:spPr>
        <a:xfrm>
          <a:off x="19310427" y="65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2709</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A919CEEA-27FF-4888-868F-079678162EDE}"/>
            </a:ext>
          </a:extLst>
        </xdr:cNvPr>
        <xdr:cNvSpPr txBox="1"/>
      </xdr:nvSpPr>
      <xdr:spPr>
        <a:xfrm>
          <a:off x="18421427" y="65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121785</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C0964377-3771-45C5-B8F3-C075850B3674}"/>
            </a:ext>
          </a:extLst>
        </xdr:cNvPr>
        <xdr:cNvSpPr txBox="1"/>
      </xdr:nvSpPr>
      <xdr:spPr>
        <a:xfrm>
          <a:off x="21075727" y="697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127271</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4F6AAB3B-6F65-4D9B-B7E2-30A4CC875204}"/>
            </a:ext>
          </a:extLst>
        </xdr:cNvPr>
        <xdr:cNvSpPr txBox="1"/>
      </xdr:nvSpPr>
      <xdr:spPr>
        <a:xfrm>
          <a:off x="20199427" y="698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132757</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2CD0C720-9B8D-42DB-8062-A22379352B2F}"/>
            </a:ext>
          </a:extLst>
        </xdr:cNvPr>
        <xdr:cNvSpPr txBox="1"/>
      </xdr:nvSpPr>
      <xdr:spPr>
        <a:xfrm>
          <a:off x="19310427" y="699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138244</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86C6E837-41BE-4CE2-BD35-5ED2C93B8C6F}"/>
            </a:ext>
          </a:extLst>
        </xdr:cNvPr>
        <xdr:cNvSpPr txBox="1"/>
      </xdr:nvSpPr>
      <xdr:spPr>
        <a:xfrm>
          <a:off x="18421427" y="6996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84BC3891-546C-4660-B753-8FE719BD794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55840838-B405-400D-8FAB-AC24B8AB705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F97A8992-BE89-4C3C-84DF-A338E1C1F35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F9B84D6A-FB32-4A8E-8028-7C9F41F1531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F6D56D35-8193-46E5-9EC4-7E01F7E2CCC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8885DBCD-7E3E-4ED6-ACE4-4FDC3636C99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DCFD575D-D35C-42BA-852B-2DB347828C9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E6612DE1-945F-4A61-B18C-6B49C049CC1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6A559446-38B9-4DF3-BE10-97F99D855F1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618EEE28-1B31-4118-9E87-A2574A725AF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8AF233A5-5E1F-4FE5-8E80-288AED58044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94762ABC-2B2C-47C4-995A-987C644749CB}"/>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9D76E354-6DA6-4082-8C16-0FB9707FE1F3}"/>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64483C7F-1D8F-472A-AC3F-05DCD19434F7}"/>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966F426E-16C1-41C7-8A23-CEF7288863E3}"/>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378BF376-9163-4A1D-AFE8-4306D30ED3E8}"/>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14185C8B-0B36-448B-9F51-48A0AD1424B6}"/>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6746578C-8076-4EA4-8657-19D1327C6E0F}"/>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1ED1141B-7129-4C6A-B923-53D1EACAC598}"/>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5AD32F5F-7485-4939-A72B-3C3094198B59}"/>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B5D231D8-5FF3-40ED-AB2D-63C8B45F1CFE}"/>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A8D24CB4-BD3B-4E54-A3EF-84B94C9BCFF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C54B01D5-AC48-4891-8F9A-01D8FD666C51}"/>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AD9152BC-9BB8-4F1F-9F5A-26481023D06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38100</xdr:rowOff>
    </xdr:to>
    <xdr:cxnSp macro="">
      <xdr:nvCxnSpPr>
        <xdr:cNvPr id="535" name="直線コネクタ 534">
          <a:extLst>
            <a:ext uri="{FF2B5EF4-FFF2-40B4-BE49-F238E27FC236}">
              <a16:creationId xmlns:a16="http://schemas.microsoft.com/office/drawing/2014/main" id="{DFDCE986-A0CA-457F-8807-7F8455149D16}"/>
            </a:ext>
          </a:extLst>
        </xdr:cNvPr>
        <xdr:cNvCxnSpPr/>
      </xdr:nvCxnSpPr>
      <xdr:spPr>
        <a:xfrm flipV="1">
          <a:off x="16318864" y="94411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5C52B5B8-FA9A-432F-9D38-301890D30149}"/>
            </a:ext>
          </a:extLst>
        </xdr:cNvPr>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537" name="直線コネクタ 536">
          <a:extLst>
            <a:ext uri="{FF2B5EF4-FFF2-40B4-BE49-F238E27FC236}">
              <a16:creationId xmlns:a16="http://schemas.microsoft.com/office/drawing/2014/main" id="{D701327C-CFCC-44B0-8EBF-449C5B144FB4}"/>
            </a:ext>
          </a:extLst>
        </xdr:cNvPr>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198768D4-9F30-4609-9723-FD15D6EAB54E}"/>
            </a:ext>
          </a:extLst>
        </xdr:cNvPr>
        <xdr:cNvSpPr txBox="1"/>
      </xdr:nvSpPr>
      <xdr:spPr>
        <a:xfrm>
          <a:off x="163576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539" name="直線コネクタ 538">
          <a:extLst>
            <a:ext uri="{FF2B5EF4-FFF2-40B4-BE49-F238E27FC236}">
              <a16:creationId xmlns:a16="http://schemas.microsoft.com/office/drawing/2014/main" id="{D99899AB-BB7F-46EA-BC86-449CBD452E12}"/>
            </a:ext>
          </a:extLst>
        </xdr:cNvPr>
        <xdr:cNvCxnSpPr/>
      </xdr:nvCxnSpPr>
      <xdr:spPr>
        <a:xfrm>
          <a:off x="16230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38752</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C183CF7D-F7A1-4EB7-A6A5-8BF5572D6225}"/>
            </a:ext>
          </a:extLst>
        </xdr:cNvPr>
        <xdr:cNvSpPr txBox="1"/>
      </xdr:nvSpPr>
      <xdr:spPr>
        <a:xfrm>
          <a:off x="16357600" y="10154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541" name="フローチャート: 判断 540">
          <a:extLst>
            <a:ext uri="{FF2B5EF4-FFF2-40B4-BE49-F238E27FC236}">
              <a16:creationId xmlns:a16="http://schemas.microsoft.com/office/drawing/2014/main" id="{2B3BFD27-67ED-49C9-A9FC-5FC03150E499}"/>
            </a:ext>
          </a:extLst>
        </xdr:cNvPr>
        <xdr:cNvSpPr/>
      </xdr:nvSpPr>
      <xdr:spPr>
        <a:xfrm>
          <a:off x="16268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2" name="フローチャート: 判断 541">
          <a:extLst>
            <a:ext uri="{FF2B5EF4-FFF2-40B4-BE49-F238E27FC236}">
              <a16:creationId xmlns:a16="http://schemas.microsoft.com/office/drawing/2014/main" id="{C8746C39-DD85-458C-8240-B4FE4ABF30D2}"/>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543" name="フローチャート: 判断 542">
          <a:extLst>
            <a:ext uri="{FF2B5EF4-FFF2-40B4-BE49-F238E27FC236}">
              <a16:creationId xmlns:a16="http://schemas.microsoft.com/office/drawing/2014/main" id="{82FE1FD2-FF59-4609-852E-056A94CA51E6}"/>
            </a:ext>
          </a:extLst>
        </xdr:cNvPr>
        <xdr:cNvSpPr/>
      </xdr:nvSpPr>
      <xdr:spPr>
        <a:xfrm>
          <a:off x="14541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107315</xdr:rowOff>
    </xdr:from>
    <xdr:to>
      <xdr:col>72</xdr:col>
      <xdr:colOff>38100</xdr:colOff>
      <xdr:row>60</xdr:row>
      <xdr:rowOff>37465</xdr:rowOff>
    </xdr:to>
    <xdr:sp macro="" textlink="">
      <xdr:nvSpPr>
        <xdr:cNvPr id="544" name="フローチャート: 判断 543">
          <a:extLst>
            <a:ext uri="{FF2B5EF4-FFF2-40B4-BE49-F238E27FC236}">
              <a16:creationId xmlns:a16="http://schemas.microsoft.com/office/drawing/2014/main" id="{1145F900-B0C4-4A55-90B6-9B85984EFE88}"/>
            </a:ext>
          </a:extLst>
        </xdr:cNvPr>
        <xdr:cNvSpPr/>
      </xdr:nvSpPr>
      <xdr:spPr>
        <a:xfrm>
          <a:off x="13652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95885</xdr:rowOff>
    </xdr:from>
    <xdr:to>
      <xdr:col>67</xdr:col>
      <xdr:colOff>101600</xdr:colOff>
      <xdr:row>60</xdr:row>
      <xdr:rowOff>26035</xdr:rowOff>
    </xdr:to>
    <xdr:sp macro="" textlink="">
      <xdr:nvSpPr>
        <xdr:cNvPr id="545" name="フローチャート: 判断 544">
          <a:extLst>
            <a:ext uri="{FF2B5EF4-FFF2-40B4-BE49-F238E27FC236}">
              <a16:creationId xmlns:a16="http://schemas.microsoft.com/office/drawing/2014/main" id="{8C80884E-93B5-4DE6-AA6D-1D31D1308983}"/>
            </a:ext>
          </a:extLst>
        </xdr:cNvPr>
        <xdr:cNvSpPr/>
      </xdr:nvSpPr>
      <xdr:spPr>
        <a:xfrm>
          <a:off x="12763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B2048DE3-A06C-4F4E-A5D0-6CC0EF17E5D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5BABF55B-DB41-4C7B-92DB-225CED0014E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4CBFB5C0-960F-44F6-A06A-5CC7ED264D8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5022D151-8A79-47E1-BD90-B90B24F99FF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28439AE8-4E9A-4553-90AB-B3198DD09EB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145415</xdr:rowOff>
    </xdr:from>
    <xdr:to>
      <xdr:col>85</xdr:col>
      <xdr:colOff>177800</xdr:colOff>
      <xdr:row>63</xdr:row>
      <xdr:rowOff>75565</xdr:rowOff>
    </xdr:to>
    <xdr:sp macro="" textlink="">
      <xdr:nvSpPr>
        <xdr:cNvPr id="551" name="楕円 550">
          <a:extLst>
            <a:ext uri="{FF2B5EF4-FFF2-40B4-BE49-F238E27FC236}">
              <a16:creationId xmlns:a16="http://schemas.microsoft.com/office/drawing/2014/main" id="{C6AECAFB-05AB-4B6C-9F04-D602CCA89374}"/>
            </a:ext>
          </a:extLst>
        </xdr:cNvPr>
        <xdr:cNvSpPr/>
      </xdr:nvSpPr>
      <xdr:spPr>
        <a:xfrm>
          <a:off x="16268700" y="1077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123842</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7E9366FC-9828-4CD6-8B0E-E3A43EBD0F6A}"/>
            </a:ext>
          </a:extLst>
        </xdr:cNvPr>
        <xdr:cNvSpPr txBox="1"/>
      </xdr:nvSpPr>
      <xdr:spPr>
        <a:xfrm>
          <a:off x="16357600" y="1075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130175</xdr:rowOff>
    </xdr:from>
    <xdr:to>
      <xdr:col>81</xdr:col>
      <xdr:colOff>101600</xdr:colOff>
      <xdr:row>63</xdr:row>
      <xdr:rowOff>60325</xdr:rowOff>
    </xdr:to>
    <xdr:sp macro="" textlink="">
      <xdr:nvSpPr>
        <xdr:cNvPr id="553" name="楕円 552">
          <a:extLst>
            <a:ext uri="{FF2B5EF4-FFF2-40B4-BE49-F238E27FC236}">
              <a16:creationId xmlns:a16="http://schemas.microsoft.com/office/drawing/2014/main" id="{AC1B8D35-AC4D-47EF-8253-6F18CCABE106}"/>
            </a:ext>
          </a:extLst>
        </xdr:cNvPr>
        <xdr:cNvSpPr/>
      </xdr:nvSpPr>
      <xdr:spPr>
        <a:xfrm>
          <a:off x="154305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9525</xdr:rowOff>
    </xdr:from>
    <xdr:to>
      <xdr:col>85</xdr:col>
      <xdr:colOff>127000</xdr:colOff>
      <xdr:row>63</xdr:row>
      <xdr:rowOff>24765</xdr:rowOff>
    </xdr:to>
    <xdr:cxnSp macro="">
      <xdr:nvCxnSpPr>
        <xdr:cNvPr id="554" name="直線コネクタ 553">
          <a:extLst>
            <a:ext uri="{FF2B5EF4-FFF2-40B4-BE49-F238E27FC236}">
              <a16:creationId xmlns:a16="http://schemas.microsoft.com/office/drawing/2014/main" id="{F24FB217-F475-42F5-B655-190000D92DDB}"/>
            </a:ext>
          </a:extLst>
        </xdr:cNvPr>
        <xdr:cNvCxnSpPr/>
      </xdr:nvCxnSpPr>
      <xdr:spPr>
        <a:xfrm>
          <a:off x="15481300" y="1081087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105410</xdr:rowOff>
    </xdr:from>
    <xdr:to>
      <xdr:col>76</xdr:col>
      <xdr:colOff>165100</xdr:colOff>
      <xdr:row>63</xdr:row>
      <xdr:rowOff>35560</xdr:rowOff>
    </xdr:to>
    <xdr:sp macro="" textlink="">
      <xdr:nvSpPr>
        <xdr:cNvPr id="555" name="楕円 554">
          <a:extLst>
            <a:ext uri="{FF2B5EF4-FFF2-40B4-BE49-F238E27FC236}">
              <a16:creationId xmlns:a16="http://schemas.microsoft.com/office/drawing/2014/main" id="{58A6C92A-741D-4DE3-9E74-268A5DADBDB6}"/>
            </a:ext>
          </a:extLst>
        </xdr:cNvPr>
        <xdr:cNvSpPr/>
      </xdr:nvSpPr>
      <xdr:spPr>
        <a:xfrm>
          <a:off x="145415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156210</xdr:rowOff>
    </xdr:from>
    <xdr:to>
      <xdr:col>81</xdr:col>
      <xdr:colOff>50800</xdr:colOff>
      <xdr:row>63</xdr:row>
      <xdr:rowOff>9525</xdr:rowOff>
    </xdr:to>
    <xdr:cxnSp macro="">
      <xdr:nvCxnSpPr>
        <xdr:cNvPr id="556" name="直線コネクタ 555">
          <a:extLst>
            <a:ext uri="{FF2B5EF4-FFF2-40B4-BE49-F238E27FC236}">
              <a16:creationId xmlns:a16="http://schemas.microsoft.com/office/drawing/2014/main" id="{4190D639-336A-4018-ADC1-F14B7A723F90}"/>
            </a:ext>
          </a:extLst>
        </xdr:cNvPr>
        <xdr:cNvCxnSpPr/>
      </xdr:nvCxnSpPr>
      <xdr:spPr>
        <a:xfrm>
          <a:off x="14592300" y="1078611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80645</xdr:rowOff>
    </xdr:from>
    <xdr:to>
      <xdr:col>72</xdr:col>
      <xdr:colOff>38100</xdr:colOff>
      <xdr:row>63</xdr:row>
      <xdr:rowOff>10795</xdr:rowOff>
    </xdr:to>
    <xdr:sp macro="" textlink="">
      <xdr:nvSpPr>
        <xdr:cNvPr id="557" name="楕円 556">
          <a:extLst>
            <a:ext uri="{FF2B5EF4-FFF2-40B4-BE49-F238E27FC236}">
              <a16:creationId xmlns:a16="http://schemas.microsoft.com/office/drawing/2014/main" id="{A487F717-FD0C-4133-B3F4-5A5DC095641A}"/>
            </a:ext>
          </a:extLst>
        </xdr:cNvPr>
        <xdr:cNvSpPr/>
      </xdr:nvSpPr>
      <xdr:spPr>
        <a:xfrm>
          <a:off x="13652500" y="1071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131445</xdr:rowOff>
    </xdr:from>
    <xdr:to>
      <xdr:col>76</xdr:col>
      <xdr:colOff>114300</xdr:colOff>
      <xdr:row>62</xdr:row>
      <xdr:rowOff>156210</xdr:rowOff>
    </xdr:to>
    <xdr:cxnSp macro="">
      <xdr:nvCxnSpPr>
        <xdr:cNvPr id="558" name="直線コネクタ 557">
          <a:extLst>
            <a:ext uri="{FF2B5EF4-FFF2-40B4-BE49-F238E27FC236}">
              <a16:creationId xmlns:a16="http://schemas.microsoft.com/office/drawing/2014/main" id="{01608E14-A8A6-4B88-9E4B-BCCFCE3F4701}"/>
            </a:ext>
          </a:extLst>
        </xdr:cNvPr>
        <xdr:cNvCxnSpPr/>
      </xdr:nvCxnSpPr>
      <xdr:spPr>
        <a:xfrm>
          <a:off x="13703300" y="1076134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57785</xdr:rowOff>
    </xdr:from>
    <xdr:to>
      <xdr:col>67</xdr:col>
      <xdr:colOff>101600</xdr:colOff>
      <xdr:row>62</xdr:row>
      <xdr:rowOff>159385</xdr:rowOff>
    </xdr:to>
    <xdr:sp macro="" textlink="">
      <xdr:nvSpPr>
        <xdr:cNvPr id="559" name="楕円 558">
          <a:extLst>
            <a:ext uri="{FF2B5EF4-FFF2-40B4-BE49-F238E27FC236}">
              <a16:creationId xmlns:a16="http://schemas.microsoft.com/office/drawing/2014/main" id="{CD487BB7-C645-4B48-A875-0708BA2FE281}"/>
            </a:ext>
          </a:extLst>
        </xdr:cNvPr>
        <xdr:cNvSpPr/>
      </xdr:nvSpPr>
      <xdr:spPr>
        <a:xfrm>
          <a:off x="12763500" y="1068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108585</xdr:rowOff>
    </xdr:from>
    <xdr:to>
      <xdr:col>71</xdr:col>
      <xdr:colOff>177800</xdr:colOff>
      <xdr:row>62</xdr:row>
      <xdr:rowOff>131445</xdr:rowOff>
    </xdr:to>
    <xdr:cxnSp macro="">
      <xdr:nvCxnSpPr>
        <xdr:cNvPr id="560" name="直線コネクタ 559">
          <a:extLst>
            <a:ext uri="{FF2B5EF4-FFF2-40B4-BE49-F238E27FC236}">
              <a16:creationId xmlns:a16="http://schemas.microsoft.com/office/drawing/2014/main" id="{EBACE091-D9C9-4FA1-B167-CAF6B112B01E}"/>
            </a:ext>
          </a:extLst>
        </xdr:cNvPr>
        <xdr:cNvCxnSpPr/>
      </xdr:nvCxnSpPr>
      <xdr:spPr>
        <a:xfrm>
          <a:off x="12814300" y="1073848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561" name="n_1aveValue【学校施設】&#10;有形固定資産減価償却率">
          <a:extLst>
            <a:ext uri="{FF2B5EF4-FFF2-40B4-BE49-F238E27FC236}">
              <a16:creationId xmlns:a16="http://schemas.microsoft.com/office/drawing/2014/main" id="{532531B5-65A3-4561-A3C6-334CDC39E7D4}"/>
            </a:ext>
          </a:extLst>
        </xdr:cNvPr>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101617</xdr:rowOff>
    </xdr:from>
    <xdr:ext cx="405111" cy="259045"/>
    <xdr:sp macro="" textlink="">
      <xdr:nvSpPr>
        <xdr:cNvPr id="562" name="n_2aveValue【学校施設】&#10;有形固定資産減価償却率">
          <a:extLst>
            <a:ext uri="{FF2B5EF4-FFF2-40B4-BE49-F238E27FC236}">
              <a16:creationId xmlns:a16="http://schemas.microsoft.com/office/drawing/2014/main" id="{FE0C0FBF-C5FC-4300-BA74-C09438E25FD8}"/>
            </a:ext>
          </a:extLst>
        </xdr:cNvPr>
        <xdr:cNvSpPr txBox="1"/>
      </xdr:nvSpPr>
      <xdr:spPr>
        <a:xfrm>
          <a:off x="14389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53992</xdr:rowOff>
    </xdr:from>
    <xdr:ext cx="405111" cy="259045"/>
    <xdr:sp macro="" textlink="">
      <xdr:nvSpPr>
        <xdr:cNvPr id="563" name="n_3aveValue【学校施設】&#10;有形固定資産減価償却率">
          <a:extLst>
            <a:ext uri="{FF2B5EF4-FFF2-40B4-BE49-F238E27FC236}">
              <a16:creationId xmlns:a16="http://schemas.microsoft.com/office/drawing/2014/main" id="{6F3BFFB2-8DBC-4B18-90BC-308C4D949459}"/>
            </a:ext>
          </a:extLst>
        </xdr:cNvPr>
        <xdr:cNvSpPr txBox="1"/>
      </xdr:nvSpPr>
      <xdr:spPr>
        <a:xfrm>
          <a:off x="13500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42562</xdr:rowOff>
    </xdr:from>
    <xdr:ext cx="405111" cy="259045"/>
    <xdr:sp macro="" textlink="">
      <xdr:nvSpPr>
        <xdr:cNvPr id="564" name="n_4aveValue【学校施設】&#10;有形固定資産減価償却率">
          <a:extLst>
            <a:ext uri="{FF2B5EF4-FFF2-40B4-BE49-F238E27FC236}">
              <a16:creationId xmlns:a16="http://schemas.microsoft.com/office/drawing/2014/main" id="{D8E40506-1245-49FA-878C-4435A4C2C68B}"/>
            </a:ext>
          </a:extLst>
        </xdr:cNvPr>
        <xdr:cNvSpPr txBox="1"/>
      </xdr:nvSpPr>
      <xdr:spPr>
        <a:xfrm>
          <a:off x="12611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51452</xdr:rowOff>
    </xdr:from>
    <xdr:ext cx="405111" cy="259045"/>
    <xdr:sp macro="" textlink="">
      <xdr:nvSpPr>
        <xdr:cNvPr id="565" name="n_1mainValue【学校施設】&#10;有形固定資産減価償却率">
          <a:extLst>
            <a:ext uri="{FF2B5EF4-FFF2-40B4-BE49-F238E27FC236}">
              <a16:creationId xmlns:a16="http://schemas.microsoft.com/office/drawing/2014/main" id="{1D663BC3-9CD6-42BC-AFC5-B29785BAADB4}"/>
            </a:ext>
          </a:extLst>
        </xdr:cNvPr>
        <xdr:cNvSpPr txBox="1"/>
      </xdr:nvSpPr>
      <xdr:spPr>
        <a:xfrm>
          <a:off x="15266044" y="1085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26687</xdr:rowOff>
    </xdr:from>
    <xdr:ext cx="405111" cy="259045"/>
    <xdr:sp macro="" textlink="">
      <xdr:nvSpPr>
        <xdr:cNvPr id="566" name="n_2mainValue【学校施設】&#10;有形固定資産減価償却率">
          <a:extLst>
            <a:ext uri="{FF2B5EF4-FFF2-40B4-BE49-F238E27FC236}">
              <a16:creationId xmlns:a16="http://schemas.microsoft.com/office/drawing/2014/main" id="{AA0C42E1-BE7F-44C3-933C-BB4FE55E9077}"/>
            </a:ext>
          </a:extLst>
        </xdr:cNvPr>
        <xdr:cNvSpPr txBox="1"/>
      </xdr:nvSpPr>
      <xdr:spPr>
        <a:xfrm>
          <a:off x="14389744" y="1082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1922</xdr:rowOff>
    </xdr:from>
    <xdr:ext cx="405111" cy="259045"/>
    <xdr:sp macro="" textlink="">
      <xdr:nvSpPr>
        <xdr:cNvPr id="567" name="n_3mainValue【学校施設】&#10;有形固定資産減価償却率">
          <a:extLst>
            <a:ext uri="{FF2B5EF4-FFF2-40B4-BE49-F238E27FC236}">
              <a16:creationId xmlns:a16="http://schemas.microsoft.com/office/drawing/2014/main" id="{DFEDF9B0-3A03-49F6-8485-7C7E6B2C45DC}"/>
            </a:ext>
          </a:extLst>
        </xdr:cNvPr>
        <xdr:cNvSpPr txBox="1"/>
      </xdr:nvSpPr>
      <xdr:spPr>
        <a:xfrm>
          <a:off x="13500744" y="108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150512</xdr:rowOff>
    </xdr:from>
    <xdr:ext cx="405111" cy="259045"/>
    <xdr:sp macro="" textlink="">
      <xdr:nvSpPr>
        <xdr:cNvPr id="568" name="n_4mainValue【学校施設】&#10;有形固定資産減価償却率">
          <a:extLst>
            <a:ext uri="{FF2B5EF4-FFF2-40B4-BE49-F238E27FC236}">
              <a16:creationId xmlns:a16="http://schemas.microsoft.com/office/drawing/2014/main" id="{396FC7AB-C578-4707-9056-C85AA86637F1}"/>
            </a:ext>
          </a:extLst>
        </xdr:cNvPr>
        <xdr:cNvSpPr txBox="1"/>
      </xdr:nvSpPr>
      <xdr:spPr>
        <a:xfrm>
          <a:off x="12611744" y="1078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E801D6EF-B4BC-4F79-8B5A-2AC4084364B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0AA36E48-2773-41A4-BC7F-2E51ECCBF28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D628001D-2672-4EAA-B7F8-3199DC68899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67F259B8-2528-4ED8-B304-31961EE28F0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5489F8D5-E3D5-40EE-8C0B-B764C0F761E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A14291E0-0388-4D1F-BCE1-57DD7C7F1D9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C1762F6F-4A58-4FD6-83DD-0E80CFA3584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658E295A-C647-49C4-BC13-424DFBBE73F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ACE3FA2D-B9F7-4B57-A44E-BC0C8C654A3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F355651F-77E9-4C46-BBEC-EEB6A65257E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431F18CA-34FB-4853-96DF-D396B33375C7}"/>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id="{83117C70-4DE1-40FD-8253-7F61198C0F01}"/>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98283666-96D9-4606-BA14-E5519A205C32}"/>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82" name="テキスト ボックス 581">
          <a:extLst>
            <a:ext uri="{FF2B5EF4-FFF2-40B4-BE49-F238E27FC236}">
              <a16:creationId xmlns:a16="http://schemas.microsoft.com/office/drawing/2014/main" id="{F5AB7E81-B2B0-4E50-987F-95776BDDD4B0}"/>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E6072F99-F9FB-475E-A2CD-45A9873F661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4" name="テキスト ボックス 583">
          <a:extLst>
            <a:ext uri="{FF2B5EF4-FFF2-40B4-BE49-F238E27FC236}">
              <a16:creationId xmlns:a16="http://schemas.microsoft.com/office/drawing/2014/main" id="{C9D5B88C-48B0-45A0-AE43-487C47D0BC9B}"/>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86BB9C8E-3F11-4177-809B-52A1A46375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6" name="テキスト ボックス 585">
          <a:extLst>
            <a:ext uri="{FF2B5EF4-FFF2-40B4-BE49-F238E27FC236}">
              <a16:creationId xmlns:a16="http://schemas.microsoft.com/office/drawing/2014/main" id="{A13CE819-6760-41F8-B7EF-5AE7A669B4A6}"/>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4DF36A7A-8009-4E74-BDEA-34DEB085654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8" name="テキスト ボックス 587">
          <a:extLst>
            <a:ext uri="{FF2B5EF4-FFF2-40B4-BE49-F238E27FC236}">
              <a16:creationId xmlns:a16="http://schemas.microsoft.com/office/drawing/2014/main" id="{0BC1EA09-44E8-4794-B9C0-10D0694AA288}"/>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C81CDA44-CF88-4616-822F-3B35E60F90A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64877</xdr:rowOff>
    </xdr:from>
    <xdr:to>
      <xdr:col>116</xdr:col>
      <xdr:colOff>62864</xdr:colOff>
      <xdr:row>63</xdr:row>
      <xdr:rowOff>127284</xdr:rowOff>
    </xdr:to>
    <xdr:cxnSp macro="">
      <xdr:nvCxnSpPr>
        <xdr:cNvPr id="590" name="直線コネクタ 589">
          <a:extLst>
            <a:ext uri="{FF2B5EF4-FFF2-40B4-BE49-F238E27FC236}">
              <a16:creationId xmlns:a16="http://schemas.microsoft.com/office/drawing/2014/main" id="{115EEBB3-F2D6-4001-A1D0-98688740CFD3}"/>
            </a:ext>
          </a:extLst>
        </xdr:cNvPr>
        <xdr:cNvCxnSpPr/>
      </xdr:nvCxnSpPr>
      <xdr:spPr>
        <a:xfrm flipV="1">
          <a:off x="22160864" y="9666077"/>
          <a:ext cx="0" cy="1262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131111</xdr:rowOff>
    </xdr:from>
    <xdr:ext cx="469744" cy="259045"/>
    <xdr:sp macro="" textlink="">
      <xdr:nvSpPr>
        <xdr:cNvPr id="591" name="【学校施設】&#10;一人当たり面積最小値テキスト">
          <a:extLst>
            <a:ext uri="{FF2B5EF4-FFF2-40B4-BE49-F238E27FC236}">
              <a16:creationId xmlns:a16="http://schemas.microsoft.com/office/drawing/2014/main" id="{C80F0C56-FE78-4645-9C4E-68A1BDDFB263}"/>
            </a:ext>
          </a:extLst>
        </xdr:cNvPr>
        <xdr:cNvSpPr txBox="1"/>
      </xdr:nvSpPr>
      <xdr:spPr>
        <a:xfrm>
          <a:off x="22199600" y="1093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127284</xdr:rowOff>
    </xdr:from>
    <xdr:to>
      <xdr:col>116</xdr:col>
      <xdr:colOff>152400</xdr:colOff>
      <xdr:row>63</xdr:row>
      <xdr:rowOff>127284</xdr:rowOff>
    </xdr:to>
    <xdr:cxnSp macro="">
      <xdr:nvCxnSpPr>
        <xdr:cNvPr id="592" name="直線コネクタ 591">
          <a:extLst>
            <a:ext uri="{FF2B5EF4-FFF2-40B4-BE49-F238E27FC236}">
              <a16:creationId xmlns:a16="http://schemas.microsoft.com/office/drawing/2014/main" id="{3F1BFB83-55FE-44E7-9F37-B2D4E378021D}"/>
            </a:ext>
          </a:extLst>
        </xdr:cNvPr>
        <xdr:cNvCxnSpPr/>
      </xdr:nvCxnSpPr>
      <xdr:spPr>
        <a:xfrm>
          <a:off x="22072600" y="10928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11554</xdr:rowOff>
    </xdr:from>
    <xdr:ext cx="534377" cy="259045"/>
    <xdr:sp macro="" textlink="">
      <xdr:nvSpPr>
        <xdr:cNvPr id="593" name="【学校施設】&#10;一人当たり面積最大値テキスト">
          <a:extLst>
            <a:ext uri="{FF2B5EF4-FFF2-40B4-BE49-F238E27FC236}">
              <a16:creationId xmlns:a16="http://schemas.microsoft.com/office/drawing/2014/main" id="{20039D4F-6228-41FE-92EB-678A0CDA4FFF}"/>
            </a:ext>
          </a:extLst>
        </xdr:cNvPr>
        <xdr:cNvSpPr txBox="1"/>
      </xdr:nvSpPr>
      <xdr:spPr>
        <a:xfrm>
          <a:off x="22199600" y="944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64877</xdr:rowOff>
    </xdr:from>
    <xdr:to>
      <xdr:col>116</xdr:col>
      <xdr:colOff>152400</xdr:colOff>
      <xdr:row>56</xdr:row>
      <xdr:rowOff>64877</xdr:rowOff>
    </xdr:to>
    <xdr:cxnSp macro="">
      <xdr:nvCxnSpPr>
        <xdr:cNvPr id="594" name="直線コネクタ 593">
          <a:extLst>
            <a:ext uri="{FF2B5EF4-FFF2-40B4-BE49-F238E27FC236}">
              <a16:creationId xmlns:a16="http://schemas.microsoft.com/office/drawing/2014/main" id="{CEDB8C1E-E16C-4603-B1A0-7DD0942455AB}"/>
            </a:ext>
          </a:extLst>
        </xdr:cNvPr>
        <xdr:cNvCxnSpPr/>
      </xdr:nvCxnSpPr>
      <xdr:spPr>
        <a:xfrm>
          <a:off x="22072600" y="966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67622</xdr:rowOff>
    </xdr:from>
    <xdr:ext cx="469744" cy="259045"/>
    <xdr:sp macro="" textlink="">
      <xdr:nvSpPr>
        <xdr:cNvPr id="595" name="【学校施設】&#10;一人当たり面積平均値テキスト">
          <a:extLst>
            <a:ext uri="{FF2B5EF4-FFF2-40B4-BE49-F238E27FC236}">
              <a16:creationId xmlns:a16="http://schemas.microsoft.com/office/drawing/2014/main" id="{020417FB-8430-447C-A2C4-DB6A7E3903D3}"/>
            </a:ext>
          </a:extLst>
        </xdr:cNvPr>
        <xdr:cNvSpPr txBox="1"/>
      </xdr:nvSpPr>
      <xdr:spPr>
        <a:xfrm>
          <a:off x="22199600" y="10697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89195</xdr:rowOff>
    </xdr:from>
    <xdr:to>
      <xdr:col>116</xdr:col>
      <xdr:colOff>114300</xdr:colOff>
      <xdr:row>63</xdr:row>
      <xdr:rowOff>19345</xdr:rowOff>
    </xdr:to>
    <xdr:sp macro="" textlink="">
      <xdr:nvSpPr>
        <xdr:cNvPr id="596" name="フローチャート: 判断 595">
          <a:extLst>
            <a:ext uri="{FF2B5EF4-FFF2-40B4-BE49-F238E27FC236}">
              <a16:creationId xmlns:a16="http://schemas.microsoft.com/office/drawing/2014/main" id="{91ED240D-26D0-4626-99A7-86C43BF6C461}"/>
            </a:ext>
          </a:extLst>
        </xdr:cNvPr>
        <xdr:cNvSpPr/>
      </xdr:nvSpPr>
      <xdr:spPr>
        <a:xfrm>
          <a:off x="22110700" y="1071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96921</xdr:rowOff>
    </xdr:from>
    <xdr:to>
      <xdr:col>112</xdr:col>
      <xdr:colOff>38100</xdr:colOff>
      <xdr:row>63</xdr:row>
      <xdr:rowOff>27071</xdr:rowOff>
    </xdr:to>
    <xdr:sp macro="" textlink="">
      <xdr:nvSpPr>
        <xdr:cNvPr id="597" name="フローチャート: 判断 596">
          <a:extLst>
            <a:ext uri="{FF2B5EF4-FFF2-40B4-BE49-F238E27FC236}">
              <a16:creationId xmlns:a16="http://schemas.microsoft.com/office/drawing/2014/main" id="{81BB37E3-26BA-4713-B651-EC8801FD0E70}"/>
            </a:ext>
          </a:extLst>
        </xdr:cNvPr>
        <xdr:cNvSpPr/>
      </xdr:nvSpPr>
      <xdr:spPr>
        <a:xfrm>
          <a:off x="21272500" y="107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104053</xdr:rowOff>
    </xdr:from>
    <xdr:to>
      <xdr:col>107</xdr:col>
      <xdr:colOff>101600</xdr:colOff>
      <xdr:row>63</xdr:row>
      <xdr:rowOff>34203</xdr:rowOff>
    </xdr:to>
    <xdr:sp macro="" textlink="">
      <xdr:nvSpPr>
        <xdr:cNvPr id="598" name="フローチャート: 判断 597">
          <a:extLst>
            <a:ext uri="{FF2B5EF4-FFF2-40B4-BE49-F238E27FC236}">
              <a16:creationId xmlns:a16="http://schemas.microsoft.com/office/drawing/2014/main" id="{7EC4B062-4AAC-4B58-BD7C-5F0364A047DD}"/>
            </a:ext>
          </a:extLst>
        </xdr:cNvPr>
        <xdr:cNvSpPr/>
      </xdr:nvSpPr>
      <xdr:spPr>
        <a:xfrm>
          <a:off x="20383500" y="1073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106476</xdr:rowOff>
    </xdr:from>
    <xdr:to>
      <xdr:col>102</xdr:col>
      <xdr:colOff>165100</xdr:colOff>
      <xdr:row>63</xdr:row>
      <xdr:rowOff>36626</xdr:rowOff>
    </xdr:to>
    <xdr:sp macro="" textlink="">
      <xdr:nvSpPr>
        <xdr:cNvPr id="599" name="フローチャート: 判断 598">
          <a:extLst>
            <a:ext uri="{FF2B5EF4-FFF2-40B4-BE49-F238E27FC236}">
              <a16:creationId xmlns:a16="http://schemas.microsoft.com/office/drawing/2014/main" id="{CBF29998-028A-4601-ABF1-BD7C53E40D29}"/>
            </a:ext>
          </a:extLst>
        </xdr:cNvPr>
        <xdr:cNvSpPr/>
      </xdr:nvSpPr>
      <xdr:spPr>
        <a:xfrm>
          <a:off x="19494500" y="1073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96235</xdr:rowOff>
    </xdr:from>
    <xdr:to>
      <xdr:col>98</xdr:col>
      <xdr:colOff>38100</xdr:colOff>
      <xdr:row>63</xdr:row>
      <xdr:rowOff>26385</xdr:rowOff>
    </xdr:to>
    <xdr:sp macro="" textlink="">
      <xdr:nvSpPr>
        <xdr:cNvPr id="600" name="フローチャート: 判断 599">
          <a:extLst>
            <a:ext uri="{FF2B5EF4-FFF2-40B4-BE49-F238E27FC236}">
              <a16:creationId xmlns:a16="http://schemas.microsoft.com/office/drawing/2014/main" id="{6D9993B4-F52C-46F4-B216-6C2A437904AD}"/>
            </a:ext>
          </a:extLst>
        </xdr:cNvPr>
        <xdr:cNvSpPr/>
      </xdr:nvSpPr>
      <xdr:spPr>
        <a:xfrm>
          <a:off x="18605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CE4E82C1-B5A4-4B27-9F17-93336B0B200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40FA0233-000A-49C0-A021-744AD848784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9768C2D1-B85A-45D6-B975-8E9797A3478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8A964614-FC6F-4A99-AA80-917EE1C7825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DD3C88F6-7FCF-496E-97C3-431646821BD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87412</xdr:rowOff>
    </xdr:from>
    <xdr:to>
      <xdr:col>116</xdr:col>
      <xdr:colOff>114300</xdr:colOff>
      <xdr:row>63</xdr:row>
      <xdr:rowOff>17562</xdr:rowOff>
    </xdr:to>
    <xdr:sp macro="" textlink="">
      <xdr:nvSpPr>
        <xdr:cNvPr id="606" name="楕円 605">
          <a:extLst>
            <a:ext uri="{FF2B5EF4-FFF2-40B4-BE49-F238E27FC236}">
              <a16:creationId xmlns:a16="http://schemas.microsoft.com/office/drawing/2014/main" id="{9232DF2D-A8F3-420E-8139-B4CDB5E409EA}"/>
            </a:ext>
          </a:extLst>
        </xdr:cNvPr>
        <xdr:cNvSpPr/>
      </xdr:nvSpPr>
      <xdr:spPr>
        <a:xfrm>
          <a:off x="22110700" y="1071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110289</xdr:rowOff>
    </xdr:from>
    <xdr:ext cx="469744" cy="259045"/>
    <xdr:sp macro="" textlink="">
      <xdr:nvSpPr>
        <xdr:cNvPr id="607" name="【学校施設】&#10;一人当たり面積該当値テキスト">
          <a:extLst>
            <a:ext uri="{FF2B5EF4-FFF2-40B4-BE49-F238E27FC236}">
              <a16:creationId xmlns:a16="http://schemas.microsoft.com/office/drawing/2014/main" id="{67DECDAE-0438-49D1-811C-2F8BB9694D66}"/>
            </a:ext>
          </a:extLst>
        </xdr:cNvPr>
        <xdr:cNvSpPr txBox="1"/>
      </xdr:nvSpPr>
      <xdr:spPr>
        <a:xfrm>
          <a:off x="22199600" y="10568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92304</xdr:rowOff>
    </xdr:from>
    <xdr:to>
      <xdr:col>112</xdr:col>
      <xdr:colOff>38100</xdr:colOff>
      <xdr:row>63</xdr:row>
      <xdr:rowOff>22454</xdr:rowOff>
    </xdr:to>
    <xdr:sp macro="" textlink="">
      <xdr:nvSpPr>
        <xdr:cNvPr id="608" name="楕円 607">
          <a:extLst>
            <a:ext uri="{FF2B5EF4-FFF2-40B4-BE49-F238E27FC236}">
              <a16:creationId xmlns:a16="http://schemas.microsoft.com/office/drawing/2014/main" id="{7BC3B19B-347E-4D9B-9C63-CDBCBE852DB0}"/>
            </a:ext>
          </a:extLst>
        </xdr:cNvPr>
        <xdr:cNvSpPr/>
      </xdr:nvSpPr>
      <xdr:spPr>
        <a:xfrm>
          <a:off x="21272500" y="107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138212</xdr:rowOff>
    </xdr:from>
    <xdr:to>
      <xdr:col>116</xdr:col>
      <xdr:colOff>63500</xdr:colOff>
      <xdr:row>62</xdr:row>
      <xdr:rowOff>143104</xdr:rowOff>
    </xdr:to>
    <xdr:cxnSp macro="">
      <xdr:nvCxnSpPr>
        <xdr:cNvPr id="609" name="直線コネクタ 608">
          <a:extLst>
            <a:ext uri="{FF2B5EF4-FFF2-40B4-BE49-F238E27FC236}">
              <a16:creationId xmlns:a16="http://schemas.microsoft.com/office/drawing/2014/main" id="{EAF2C0DE-5ABB-4D47-9143-437782E1DE59}"/>
            </a:ext>
          </a:extLst>
        </xdr:cNvPr>
        <xdr:cNvCxnSpPr/>
      </xdr:nvCxnSpPr>
      <xdr:spPr>
        <a:xfrm flipV="1">
          <a:off x="21323300" y="10768112"/>
          <a:ext cx="838200" cy="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97241</xdr:rowOff>
    </xdr:from>
    <xdr:to>
      <xdr:col>107</xdr:col>
      <xdr:colOff>101600</xdr:colOff>
      <xdr:row>63</xdr:row>
      <xdr:rowOff>27391</xdr:rowOff>
    </xdr:to>
    <xdr:sp macro="" textlink="">
      <xdr:nvSpPr>
        <xdr:cNvPr id="610" name="楕円 609">
          <a:extLst>
            <a:ext uri="{FF2B5EF4-FFF2-40B4-BE49-F238E27FC236}">
              <a16:creationId xmlns:a16="http://schemas.microsoft.com/office/drawing/2014/main" id="{90F9B11D-AB13-4746-9EDC-0CF4A30C663F}"/>
            </a:ext>
          </a:extLst>
        </xdr:cNvPr>
        <xdr:cNvSpPr/>
      </xdr:nvSpPr>
      <xdr:spPr>
        <a:xfrm>
          <a:off x="20383500" y="1072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143104</xdr:rowOff>
    </xdr:from>
    <xdr:to>
      <xdr:col>111</xdr:col>
      <xdr:colOff>177800</xdr:colOff>
      <xdr:row>62</xdr:row>
      <xdr:rowOff>148041</xdr:rowOff>
    </xdr:to>
    <xdr:cxnSp macro="">
      <xdr:nvCxnSpPr>
        <xdr:cNvPr id="611" name="直線コネクタ 610">
          <a:extLst>
            <a:ext uri="{FF2B5EF4-FFF2-40B4-BE49-F238E27FC236}">
              <a16:creationId xmlns:a16="http://schemas.microsoft.com/office/drawing/2014/main" id="{E27CD286-EE18-4758-823C-0361874DC427}"/>
            </a:ext>
          </a:extLst>
        </xdr:cNvPr>
        <xdr:cNvCxnSpPr/>
      </xdr:nvCxnSpPr>
      <xdr:spPr>
        <a:xfrm flipV="1">
          <a:off x="20434300" y="10773004"/>
          <a:ext cx="889000" cy="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102271</xdr:rowOff>
    </xdr:from>
    <xdr:to>
      <xdr:col>102</xdr:col>
      <xdr:colOff>165100</xdr:colOff>
      <xdr:row>63</xdr:row>
      <xdr:rowOff>32421</xdr:rowOff>
    </xdr:to>
    <xdr:sp macro="" textlink="">
      <xdr:nvSpPr>
        <xdr:cNvPr id="612" name="楕円 611">
          <a:extLst>
            <a:ext uri="{FF2B5EF4-FFF2-40B4-BE49-F238E27FC236}">
              <a16:creationId xmlns:a16="http://schemas.microsoft.com/office/drawing/2014/main" id="{C8380562-6FD5-4BC0-B0A2-7F0D3919DEEF}"/>
            </a:ext>
          </a:extLst>
        </xdr:cNvPr>
        <xdr:cNvSpPr/>
      </xdr:nvSpPr>
      <xdr:spPr>
        <a:xfrm>
          <a:off x="19494500" y="1073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148041</xdr:rowOff>
    </xdr:from>
    <xdr:to>
      <xdr:col>107</xdr:col>
      <xdr:colOff>50800</xdr:colOff>
      <xdr:row>62</xdr:row>
      <xdr:rowOff>153071</xdr:rowOff>
    </xdr:to>
    <xdr:cxnSp macro="">
      <xdr:nvCxnSpPr>
        <xdr:cNvPr id="613" name="直線コネクタ 612">
          <a:extLst>
            <a:ext uri="{FF2B5EF4-FFF2-40B4-BE49-F238E27FC236}">
              <a16:creationId xmlns:a16="http://schemas.microsoft.com/office/drawing/2014/main" id="{4E3BBADE-378B-4597-B7FC-B5C2E3FD9D26}"/>
            </a:ext>
          </a:extLst>
        </xdr:cNvPr>
        <xdr:cNvCxnSpPr/>
      </xdr:nvCxnSpPr>
      <xdr:spPr>
        <a:xfrm flipV="1">
          <a:off x="19545300" y="10777941"/>
          <a:ext cx="8890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107025</xdr:rowOff>
    </xdr:from>
    <xdr:to>
      <xdr:col>98</xdr:col>
      <xdr:colOff>38100</xdr:colOff>
      <xdr:row>63</xdr:row>
      <xdr:rowOff>37175</xdr:rowOff>
    </xdr:to>
    <xdr:sp macro="" textlink="">
      <xdr:nvSpPr>
        <xdr:cNvPr id="614" name="楕円 613">
          <a:extLst>
            <a:ext uri="{FF2B5EF4-FFF2-40B4-BE49-F238E27FC236}">
              <a16:creationId xmlns:a16="http://schemas.microsoft.com/office/drawing/2014/main" id="{E920A220-F647-4FCB-9E45-35FF13B68C03}"/>
            </a:ext>
          </a:extLst>
        </xdr:cNvPr>
        <xdr:cNvSpPr/>
      </xdr:nvSpPr>
      <xdr:spPr>
        <a:xfrm>
          <a:off x="18605500" y="1073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153071</xdr:rowOff>
    </xdr:from>
    <xdr:to>
      <xdr:col>102</xdr:col>
      <xdr:colOff>114300</xdr:colOff>
      <xdr:row>62</xdr:row>
      <xdr:rowOff>157825</xdr:rowOff>
    </xdr:to>
    <xdr:cxnSp macro="">
      <xdr:nvCxnSpPr>
        <xdr:cNvPr id="615" name="直線コネクタ 614">
          <a:extLst>
            <a:ext uri="{FF2B5EF4-FFF2-40B4-BE49-F238E27FC236}">
              <a16:creationId xmlns:a16="http://schemas.microsoft.com/office/drawing/2014/main" id="{544EE640-502A-4DF2-B5EC-B454E6967F3F}"/>
            </a:ext>
          </a:extLst>
        </xdr:cNvPr>
        <xdr:cNvCxnSpPr/>
      </xdr:nvCxnSpPr>
      <xdr:spPr>
        <a:xfrm flipV="1">
          <a:off x="18656300" y="10782971"/>
          <a:ext cx="889000" cy="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18198</xdr:rowOff>
    </xdr:from>
    <xdr:ext cx="469744" cy="259045"/>
    <xdr:sp macro="" textlink="">
      <xdr:nvSpPr>
        <xdr:cNvPr id="616" name="n_1aveValue【学校施設】&#10;一人当たり面積">
          <a:extLst>
            <a:ext uri="{FF2B5EF4-FFF2-40B4-BE49-F238E27FC236}">
              <a16:creationId xmlns:a16="http://schemas.microsoft.com/office/drawing/2014/main" id="{6983069A-79B3-4333-8CBB-8FF0C9677BC1}"/>
            </a:ext>
          </a:extLst>
        </xdr:cNvPr>
        <xdr:cNvSpPr txBox="1"/>
      </xdr:nvSpPr>
      <xdr:spPr>
        <a:xfrm>
          <a:off x="21075727" y="1081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25330</xdr:rowOff>
    </xdr:from>
    <xdr:ext cx="469744" cy="259045"/>
    <xdr:sp macro="" textlink="">
      <xdr:nvSpPr>
        <xdr:cNvPr id="617" name="n_2aveValue【学校施設】&#10;一人当たり面積">
          <a:extLst>
            <a:ext uri="{FF2B5EF4-FFF2-40B4-BE49-F238E27FC236}">
              <a16:creationId xmlns:a16="http://schemas.microsoft.com/office/drawing/2014/main" id="{D0703C88-5BFB-425B-8412-AA040CCD6924}"/>
            </a:ext>
          </a:extLst>
        </xdr:cNvPr>
        <xdr:cNvSpPr txBox="1"/>
      </xdr:nvSpPr>
      <xdr:spPr>
        <a:xfrm>
          <a:off x="20199427" y="1082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27753</xdr:rowOff>
    </xdr:from>
    <xdr:ext cx="469744" cy="259045"/>
    <xdr:sp macro="" textlink="">
      <xdr:nvSpPr>
        <xdr:cNvPr id="618" name="n_3aveValue【学校施設】&#10;一人当たり面積">
          <a:extLst>
            <a:ext uri="{FF2B5EF4-FFF2-40B4-BE49-F238E27FC236}">
              <a16:creationId xmlns:a16="http://schemas.microsoft.com/office/drawing/2014/main" id="{45A7278F-2EBC-4F65-A0A0-64A004466B91}"/>
            </a:ext>
          </a:extLst>
        </xdr:cNvPr>
        <xdr:cNvSpPr txBox="1"/>
      </xdr:nvSpPr>
      <xdr:spPr>
        <a:xfrm>
          <a:off x="19310427" y="1082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42912</xdr:rowOff>
    </xdr:from>
    <xdr:ext cx="469744" cy="259045"/>
    <xdr:sp macro="" textlink="">
      <xdr:nvSpPr>
        <xdr:cNvPr id="619" name="n_4aveValue【学校施設】&#10;一人当たり面積">
          <a:extLst>
            <a:ext uri="{FF2B5EF4-FFF2-40B4-BE49-F238E27FC236}">
              <a16:creationId xmlns:a16="http://schemas.microsoft.com/office/drawing/2014/main" id="{461A30F7-1A76-42E9-8672-9AC095E24C91}"/>
            </a:ext>
          </a:extLst>
        </xdr:cNvPr>
        <xdr:cNvSpPr txBox="1"/>
      </xdr:nvSpPr>
      <xdr:spPr>
        <a:xfrm>
          <a:off x="18421427" y="1050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38981</xdr:rowOff>
    </xdr:from>
    <xdr:ext cx="469744" cy="259045"/>
    <xdr:sp macro="" textlink="">
      <xdr:nvSpPr>
        <xdr:cNvPr id="620" name="n_1mainValue【学校施設】&#10;一人当たり面積">
          <a:extLst>
            <a:ext uri="{FF2B5EF4-FFF2-40B4-BE49-F238E27FC236}">
              <a16:creationId xmlns:a16="http://schemas.microsoft.com/office/drawing/2014/main" id="{415E092C-808B-4920-B16E-7406B818FFCD}"/>
            </a:ext>
          </a:extLst>
        </xdr:cNvPr>
        <xdr:cNvSpPr txBox="1"/>
      </xdr:nvSpPr>
      <xdr:spPr>
        <a:xfrm>
          <a:off x="21075727" y="10497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43918</xdr:rowOff>
    </xdr:from>
    <xdr:ext cx="469744" cy="259045"/>
    <xdr:sp macro="" textlink="">
      <xdr:nvSpPr>
        <xdr:cNvPr id="621" name="n_2mainValue【学校施設】&#10;一人当たり面積">
          <a:extLst>
            <a:ext uri="{FF2B5EF4-FFF2-40B4-BE49-F238E27FC236}">
              <a16:creationId xmlns:a16="http://schemas.microsoft.com/office/drawing/2014/main" id="{E82DBBE7-0CA4-4CC5-AEC5-6EDBDDBB990C}"/>
            </a:ext>
          </a:extLst>
        </xdr:cNvPr>
        <xdr:cNvSpPr txBox="1"/>
      </xdr:nvSpPr>
      <xdr:spPr>
        <a:xfrm>
          <a:off x="20199427" y="10502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48948</xdr:rowOff>
    </xdr:from>
    <xdr:ext cx="469744" cy="259045"/>
    <xdr:sp macro="" textlink="">
      <xdr:nvSpPr>
        <xdr:cNvPr id="622" name="n_3mainValue【学校施設】&#10;一人当たり面積">
          <a:extLst>
            <a:ext uri="{FF2B5EF4-FFF2-40B4-BE49-F238E27FC236}">
              <a16:creationId xmlns:a16="http://schemas.microsoft.com/office/drawing/2014/main" id="{451ABAF6-759F-4FDB-BA22-2DF72AF7D09E}"/>
            </a:ext>
          </a:extLst>
        </xdr:cNvPr>
        <xdr:cNvSpPr txBox="1"/>
      </xdr:nvSpPr>
      <xdr:spPr>
        <a:xfrm>
          <a:off x="19310427" y="10507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28302</xdr:rowOff>
    </xdr:from>
    <xdr:ext cx="469744" cy="259045"/>
    <xdr:sp macro="" textlink="">
      <xdr:nvSpPr>
        <xdr:cNvPr id="623" name="n_4mainValue【学校施設】&#10;一人当たり面積">
          <a:extLst>
            <a:ext uri="{FF2B5EF4-FFF2-40B4-BE49-F238E27FC236}">
              <a16:creationId xmlns:a16="http://schemas.microsoft.com/office/drawing/2014/main" id="{4D05B735-CF4D-41A4-B498-DCAC8BEB1BC1}"/>
            </a:ext>
          </a:extLst>
        </xdr:cNvPr>
        <xdr:cNvSpPr txBox="1"/>
      </xdr:nvSpPr>
      <xdr:spPr>
        <a:xfrm>
          <a:off x="18421427" y="1082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1DA162AE-85B2-470E-B8DD-CC1D126804E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BC3D24DC-CC06-4C40-A031-75CEDE17D88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BD1BB429-1A06-4B4B-8F55-E20AC73C853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BAFEDCE0-F19B-4D48-93ED-60638641884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1F72AA74-71CB-4776-8BAC-A1267E7362C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C2E50B21-647F-4421-9A70-4A9D11E7D8F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7B70BB8F-92B2-44F0-B8C2-446F1D9314E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BD4CE25F-6569-4EDD-89DD-776CEB72E12B}"/>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a:extLst>
            <a:ext uri="{FF2B5EF4-FFF2-40B4-BE49-F238E27FC236}">
              <a16:creationId xmlns:a16="http://schemas.microsoft.com/office/drawing/2014/main" id="{979A96B9-EC48-4731-9A56-98B1E9BF7DB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a:extLst>
            <a:ext uri="{FF2B5EF4-FFF2-40B4-BE49-F238E27FC236}">
              <a16:creationId xmlns:a16="http://schemas.microsoft.com/office/drawing/2014/main" id="{3A5C3F84-D5FD-4984-A418-F2C73FF9630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a:extLst>
            <a:ext uri="{FF2B5EF4-FFF2-40B4-BE49-F238E27FC236}">
              <a16:creationId xmlns:a16="http://schemas.microsoft.com/office/drawing/2014/main" id="{FBF283EB-AB26-449C-9BB4-DB027017517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a:extLst>
            <a:ext uri="{FF2B5EF4-FFF2-40B4-BE49-F238E27FC236}">
              <a16:creationId xmlns:a16="http://schemas.microsoft.com/office/drawing/2014/main" id="{8C6485E9-D87A-46BB-AC92-B36EF65BD07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a:extLst>
            <a:ext uri="{FF2B5EF4-FFF2-40B4-BE49-F238E27FC236}">
              <a16:creationId xmlns:a16="http://schemas.microsoft.com/office/drawing/2014/main" id="{FE616D1E-A5D9-4DDA-AFC3-F705E33A194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a:extLst>
            <a:ext uri="{FF2B5EF4-FFF2-40B4-BE49-F238E27FC236}">
              <a16:creationId xmlns:a16="http://schemas.microsoft.com/office/drawing/2014/main" id="{8DDFBF65-BF74-4655-BCE8-FE1E770E714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a:extLst>
            <a:ext uri="{FF2B5EF4-FFF2-40B4-BE49-F238E27FC236}">
              <a16:creationId xmlns:a16="http://schemas.microsoft.com/office/drawing/2014/main" id="{837EA622-D1D0-43DB-BCBB-22D7FF5AAFF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a:extLst>
            <a:ext uri="{FF2B5EF4-FFF2-40B4-BE49-F238E27FC236}">
              <a16:creationId xmlns:a16="http://schemas.microsoft.com/office/drawing/2014/main" id="{90080361-9C10-4C94-B588-4F7A071B3B23}"/>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75069195-113C-44ED-A70D-49E670D8640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6E603A89-0971-44C8-83ED-CFDA63DAC1F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3DCDC015-155B-46F3-80C3-19BFB76274F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B6253568-5BD7-4B8A-836B-3E412E5E4B2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690A991F-78FD-4A0E-A62F-72F68601250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55A33A78-324F-4D54-A7C2-3B59886DFEB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9CA4DABF-8D23-4CF6-97A6-41556A8AC13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9B3BF0B0-AA19-42D3-A1BD-7528B0C9AA99}"/>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48" name="正方形/長方形 647">
          <a:extLst>
            <a:ext uri="{FF2B5EF4-FFF2-40B4-BE49-F238E27FC236}">
              <a16:creationId xmlns:a16="http://schemas.microsoft.com/office/drawing/2014/main" id="{7099FFAF-530D-4BEC-BAE5-751253B8A3F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9" name="正方形/長方形 648">
          <a:extLst>
            <a:ext uri="{FF2B5EF4-FFF2-40B4-BE49-F238E27FC236}">
              <a16:creationId xmlns:a16="http://schemas.microsoft.com/office/drawing/2014/main" id="{C264695C-D874-48A6-B16A-8D378A9F5E6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0" name="正方形/長方形 649">
          <a:extLst>
            <a:ext uri="{FF2B5EF4-FFF2-40B4-BE49-F238E27FC236}">
              <a16:creationId xmlns:a16="http://schemas.microsoft.com/office/drawing/2014/main" id="{DBE8673C-ACAD-4E1B-9405-A02481BC5BD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1" name="正方形/長方形 650">
          <a:extLst>
            <a:ext uri="{FF2B5EF4-FFF2-40B4-BE49-F238E27FC236}">
              <a16:creationId xmlns:a16="http://schemas.microsoft.com/office/drawing/2014/main" id="{D997A821-8C71-40B1-A461-9F54B65687A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2" name="正方形/長方形 651">
          <a:extLst>
            <a:ext uri="{FF2B5EF4-FFF2-40B4-BE49-F238E27FC236}">
              <a16:creationId xmlns:a16="http://schemas.microsoft.com/office/drawing/2014/main" id="{38E51806-92B1-4791-A6DA-A92A7B69162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3" name="正方形/長方形 652">
          <a:extLst>
            <a:ext uri="{FF2B5EF4-FFF2-40B4-BE49-F238E27FC236}">
              <a16:creationId xmlns:a16="http://schemas.microsoft.com/office/drawing/2014/main" id="{2E926096-875D-4017-A2C2-3108E926631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4" name="正方形/長方形 653">
          <a:extLst>
            <a:ext uri="{FF2B5EF4-FFF2-40B4-BE49-F238E27FC236}">
              <a16:creationId xmlns:a16="http://schemas.microsoft.com/office/drawing/2014/main" id="{6273F1DB-C121-45DD-B20B-A29870DE7C0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5" name="正方形/長方形 654">
          <a:extLst>
            <a:ext uri="{FF2B5EF4-FFF2-40B4-BE49-F238E27FC236}">
              <a16:creationId xmlns:a16="http://schemas.microsoft.com/office/drawing/2014/main" id="{13D5A98D-7516-4209-B84C-1908DF44A1E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6" name="正方形/長方形 655">
          <a:extLst>
            <a:ext uri="{FF2B5EF4-FFF2-40B4-BE49-F238E27FC236}">
              <a16:creationId xmlns:a16="http://schemas.microsoft.com/office/drawing/2014/main" id="{F4BCF8B1-E9BF-4986-85C4-43B834E11B0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7" name="正方形/長方形 656">
          <a:extLst>
            <a:ext uri="{FF2B5EF4-FFF2-40B4-BE49-F238E27FC236}">
              <a16:creationId xmlns:a16="http://schemas.microsoft.com/office/drawing/2014/main" id="{AD942C5C-ED69-480C-9F9E-B5B82674841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8" name="テキスト ボックス 657">
          <a:extLst>
            <a:ext uri="{FF2B5EF4-FFF2-40B4-BE49-F238E27FC236}">
              <a16:creationId xmlns:a16="http://schemas.microsoft.com/office/drawing/2014/main" id="{52D3E8A9-08EA-47C3-9CB5-F072344247B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本町の公共施設は、建築後３０年を経過した施設が約４割を占めており老朽化が進んでいる。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特に、学校施設、町民会館は築４０年を超える施設で有形固定資産減価償却率が高くなる要因となっている。</a:t>
          </a:r>
          <a:r>
            <a:rPr kumimoji="1" lang="ja-JP" altLang="ja-JP" sz="1100">
              <a:solidFill>
                <a:schemeClr val="dk1"/>
              </a:solidFill>
              <a:effectLst/>
              <a:latin typeface="+mn-lt"/>
              <a:ea typeface="+mn-ea"/>
              <a:cs typeface="+mn-cs"/>
            </a:rPr>
            <a:t>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人口減少が続く中で、町の規模や少子高齢化の進展による町民ニーズの変化を捉え、妹背牛町公共施設総合管理計画に基づき、</a:t>
          </a:r>
          <a:r>
            <a:rPr kumimoji="1" lang="ja-JP" altLang="en-US" sz="1100">
              <a:solidFill>
                <a:schemeClr val="dk1"/>
              </a:solidFill>
              <a:effectLst/>
              <a:latin typeface="+mn-lt"/>
              <a:ea typeface="+mn-ea"/>
              <a:cs typeface="+mn-cs"/>
            </a:rPr>
            <a:t>学校施設を中心に</a:t>
          </a:r>
          <a:r>
            <a:rPr kumimoji="1" lang="ja-JP" altLang="ja-JP" sz="1100">
              <a:solidFill>
                <a:schemeClr val="dk1"/>
              </a:solidFill>
              <a:effectLst/>
              <a:latin typeface="+mn-lt"/>
              <a:ea typeface="+mn-ea"/>
              <a:cs typeface="+mn-cs"/>
            </a:rPr>
            <a:t>維持管理に係る経費の増加に留意しつつ</a:t>
          </a:r>
          <a:r>
            <a:rPr kumimoji="1" lang="ja-JP" altLang="en-US" sz="1100">
              <a:solidFill>
                <a:schemeClr val="dk1"/>
              </a:solidFill>
              <a:effectLst/>
              <a:latin typeface="+mn-lt"/>
              <a:ea typeface="+mn-ea"/>
              <a:cs typeface="+mn-cs"/>
            </a:rPr>
            <a:t>老朽化対策に取り組んでいくこととしている。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04C2419-8C28-4369-9414-E43B3BB808B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A8C1A59-5D11-4001-A7C5-1F630AAB04C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133FDC2-A2BC-42CF-8532-0C51A91ED49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70B7C25-7412-4985-847E-1D43AD929AE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北海道妹背牛町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FCB74CB-C7A7-4DC8-97C4-E9F4FF05450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2B6F895-E163-4933-B575-B0A3B359802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DD48253-0F90-4D6E-88E1-CB472FA68F9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93E9FD0-A106-42FC-8888-03DA98C71B7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BACD0E5-74E3-4694-88AF-97B5D05C29F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C2B180A-0361-4C3E-B0B3-693932CECA4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2,691
2,659
48.64
4,067,432
4,008,808
58,624
2,161,731
3,874,314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ADEA6B4-3B76-498D-AF35-1687CC3891C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9EDC5A7-4F24-4A3E-B5E2-EFAA2FAB368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CBFF05F-C1A8-451F-BB75-CAF6C769085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5C5A03D-3396-4615-81C2-1FA84A1C0A7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E7E450C-D3A6-4430-82D3-6A73777A51B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2107166-4225-40F1-96B8-BF93D66B69AC}"/>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DE20C26-A701-494C-889E-106F5B419E5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EC434C4-E6CF-4D77-84CE-97F789B7A5E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2638135-5788-47EF-90E5-06B30C195CC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2134772-E9D8-4A03-A5F4-66CE9175369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F27C481-F22C-42A8-9E10-F66B313EB52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39DBB5C-64FC-41E4-AAE8-94A63D4E5E0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8825AFD-DA46-49E7-B42C-AA2CC200111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BAB19EC-B2F9-49D9-A9CE-2F9BE07F312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27B084F-AC78-4EE2-98C7-3FC2AAA250F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B0C140C-6551-4E63-A2DF-70721CD8D9E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2CEF1FD-773B-4D9B-86A5-5C9B6734C66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65F9B81-99A5-4C21-8E20-27A5BF4CF44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3FB70EB-B878-471E-9565-01380B59A76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4AD67E0-3C07-42B9-9977-A276CB0C9B9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FEC503E-1F43-4E43-99C6-BD057069B05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8AD9AE3-31F7-4F4A-BAE6-201A45B21A2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09A6D14-F05A-4F09-A907-EC667C15D65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D56E081-CEA7-4C26-A85D-CFD5994A1E9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14148DE-CFC2-40BD-8BAD-3B1E0178DAE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FDCFA2F-3859-4480-A351-46788DADC27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F5C89C1-B853-48E5-B190-F64E9C7BDD0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56C22D2-B1E1-4C0F-A422-F0C1A08757C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23C3256-0F87-4D9C-8AEA-B9CE9BF6FF6A}"/>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B2C0588E-889C-44AC-A613-E2DCB3A8914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1A8ACA2E-7932-4CCE-BCEB-39F03A08F68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B8A29637-3C27-4114-8B71-DB5F5BBD310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330D4DEA-6074-4922-B696-09FCEB2E601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66CF96C2-A801-4C66-8BDD-6F6E290DD64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22368E13-33C3-4C5B-9EEB-D4555CCA436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7A20DD47-9869-41CF-836D-DEB4871B508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6135CC3E-D41E-4FB4-8E00-43D140839B19}"/>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BFB0AD2F-03B4-4403-9FD2-51D767D8953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1086DF01-6837-4166-B5F2-02C60F24A6E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85CCB8B2-65F0-43C8-B3A3-3630FFB27C0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FC7583F5-E2BF-41FB-BB32-4B94C4A79A8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733CDE9F-236D-49B1-8620-AF88DC9B982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F8CD1707-D63F-439C-832B-AFB89061ACA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16BE7C09-EADB-4187-94E9-A1A655134AC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8BE3A863-4E26-4A00-A244-22228090498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61DE08A3-36CD-4317-B574-D1013868BA4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E6B11A61-C56F-4E0A-BE7F-AA5754185F9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1246FC23-8512-4C62-8DBF-505B2E14A2A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9CCF533D-B29C-4B99-8976-A7D82029C7EE}"/>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5E40A709-D492-455B-A655-EF5222393911}"/>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F664C476-F29F-4A6F-9758-80D0DC28C7F9}"/>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31A2490F-2AE0-47FB-BCEA-0A8DA72C555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23940844-E843-4614-AB1F-CD506769A97E}"/>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4F5E4D40-3396-4B24-8838-208A286687CF}"/>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A77E28E9-E902-4991-9D78-CF4E80CC560A}"/>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4CE317DC-2498-48D0-9D81-319A38B57951}"/>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15F87BF7-BE4D-44CD-B3BC-EB9CAE68C181}"/>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FD65C92A-E739-40E5-ADA1-7BDC0E2C0213}"/>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AF9DA612-5C88-4CD2-8594-600FFF25F26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A988BF8C-F2DC-485C-9EC9-CEC7748C78EB}"/>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80CC548B-78D5-491B-9A83-B01FD710485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47625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7FC5E1D2-DD7F-4150-96F7-8F429BDA61CA}"/>
            </a:ext>
          </a:extLst>
        </xdr:cNvPr>
        <xdr:cNvCxnSpPr/>
      </xdr:nvCxnSpPr>
      <xdr:spPr>
        <a:xfrm flipV="1">
          <a:off x="4634865" y="9477375"/>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E3500C90-51C7-4306-927B-C516B002AD9C}"/>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B964BB85-6051-4A02-8808-67AE6FBEC6A8}"/>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165752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C07C4CD3-7BBD-4E16-BB55-60200DABCA9D}"/>
            </a:ext>
          </a:extLst>
        </xdr:cNvPr>
        <xdr:cNvSpPr txBox="1"/>
      </xdr:nvSpPr>
      <xdr:spPr>
        <a:xfrm>
          <a:off x="4673600" y="925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47625</xdr:rowOff>
    </xdr:from>
    <xdr:to>
      <xdr:col>24</xdr:col>
      <xdr:colOff>152400</xdr:colOff>
      <xdr:row>55</xdr:row>
      <xdr:rowOff>47625</xdr:rowOff>
    </xdr:to>
    <xdr:cxnSp macro="">
      <xdr:nvCxnSpPr>
        <xdr:cNvPr id="77" name="直線コネクタ 76">
          <a:extLst>
            <a:ext uri="{FF2B5EF4-FFF2-40B4-BE49-F238E27FC236}">
              <a16:creationId xmlns:a16="http://schemas.microsoft.com/office/drawing/2014/main" id="{D09DCEE0-9F7A-4351-B218-652BFC4F60E3}"/>
            </a:ext>
          </a:extLst>
        </xdr:cNvPr>
        <xdr:cNvCxnSpPr/>
      </xdr:nvCxnSpPr>
      <xdr:spPr>
        <a:xfrm>
          <a:off x="4546600" y="94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114317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EA4E87E8-1445-4ABE-AC0A-CD682F6E23EF}"/>
            </a:ext>
          </a:extLst>
        </xdr:cNvPr>
        <xdr:cNvSpPr txBox="1"/>
      </xdr:nvSpPr>
      <xdr:spPr>
        <a:xfrm>
          <a:off x="4673600" y="10401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135890</xdr:rowOff>
    </xdr:from>
    <xdr:to>
      <xdr:col>24</xdr:col>
      <xdr:colOff>114300</xdr:colOff>
      <xdr:row>61</xdr:row>
      <xdr:rowOff>66040</xdr:rowOff>
    </xdr:to>
    <xdr:sp macro="" textlink="">
      <xdr:nvSpPr>
        <xdr:cNvPr id="79" name="フローチャート: 判断 78">
          <a:extLst>
            <a:ext uri="{FF2B5EF4-FFF2-40B4-BE49-F238E27FC236}">
              <a16:creationId xmlns:a16="http://schemas.microsoft.com/office/drawing/2014/main" id="{5919D93E-6390-43CA-88DE-432BA5877E6B}"/>
            </a:ext>
          </a:extLst>
        </xdr:cNvPr>
        <xdr:cNvSpPr/>
      </xdr:nvSpPr>
      <xdr:spPr>
        <a:xfrm>
          <a:off x="45847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128270</xdr:rowOff>
    </xdr:from>
    <xdr:to>
      <xdr:col>20</xdr:col>
      <xdr:colOff>38100</xdr:colOff>
      <xdr:row>61</xdr:row>
      <xdr:rowOff>58420</xdr:rowOff>
    </xdr:to>
    <xdr:sp macro="" textlink="">
      <xdr:nvSpPr>
        <xdr:cNvPr id="80" name="フローチャート: 判断 79">
          <a:extLst>
            <a:ext uri="{FF2B5EF4-FFF2-40B4-BE49-F238E27FC236}">
              <a16:creationId xmlns:a16="http://schemas.microsoft.com/office/drawing/2014/main" id="{8469E7E2-CFC5-49C0-AD8C-62A7E2D6C083}"/>
            </a:ext>
          </a:extLst>
        </xdr:cNvPr>
        <xdr:cNvSpPr/>
      </xdr:nvSpPr>
      <xdr:spPr>
        <a:xfrm>
          <a:off x="3746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135890</xdr:rowOff>
    </xdr:from>
    <xdr:to>
      <xdr:col>15</xdr:col>
      <xdr:colOff>101600</xdr:colOff>
      <xdr:row>61</xdr:row>
      <xdr:rowOff>66040</xdr:rowOff>
    </xdr:to>
    <xdr:sp macro="" textlink="">
      <xdr:nvSpPr>
        <xdr:cNvPr id="81" name="フローチャート: 判断 80">
          <a:extLst>
            <a:ext uri="{FF2B5EF4-FFF2-40B4-BE49-F238E27FC236}">
              <a16:creationId xmlns:a16="http://schemas.microsoft.com/office/drawing/2014/main" id="{7343149A-692D-450D-8590-19FE420F166C}"/>
            </a:ext>
          </a:extLst>
        </xdr:cNvPr>
        <xdr:cNvSpPr/>
      </xdr:nvSpPr>
      <xdr:spPr>
        <a:xfrm>
          <a:off x="2857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166370</xdr:rowOff>
    </xdr:from>
    <xdr:to>
      <xdr:col>10</xdr:col>
      <xdr:colOff>165100</xdr:colOff>
      <xdr:row>61</xdr:row>
      <xdr:rowOff>96520</xdr:rowOff>
    </xdr:to>
    <xdr:sp macro="" textlink="">
      <xdr:nvSpPr>
        <xdr:cNvPr id="82" name="フローチャート: 判断 81">
          <a:extLst>
            <a:ext uri="{FF2B5EF4-FFF2-40B4-BE49-F238E27FC236}">
              <a16:creationId xmlns:a16="http://schemas.microsoft.com/office/drawing/2014/main" id="{0C38B8DB-E5CB-4853-8C59-1F5DF41C8730}"/>
            </a:ext>
          </a:extLst>
        </xdr:cNvPr>
        <xdr:cNvSpPr/>
      </xdr:nvSpPr>
      <xdr:spPr>
        <a:xfrm>
          <a:off x="1968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118745</xdr:rowOff>
    </xdr:from>
    <xdr:to>
      <xdr:col>6</xdr:col>
      <xdr:colOff>38100</xdr:colOff>
      <xdr:row>61</xdr:row>
      <xdr:rowOff>48895</xdr:rowOff>
    </xdr:to>
    <xdr:sp macro="" textlink="">
      <xdr:nvSpPr>
        <xdr:cNvPr id="83" name="フローチャート: 判断 82">
          <a:extLst>
            <a:ext uri="{FF2B5EF4-FFF2-40B4-BE49-F238E27FC236}">
              <a16:creationId xmlns:a16="http://schemas.microsoft.com/office/drawing/2014/main" id="{3AB86F11-E3F7-4A9F-A020-D64FA026C9E7}"/>
            </a:ext>
          </a:extLst>
        </xdr:cNvPr>
        <xdr:cNvSpPr/>
      </xdr:nvSpPr>
      <xdr:spPr>
        <a:xfrm>
          <a:off x="1079500" y="104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AC0C3EC4-16BC-4091-9ECD-FE8468A37F3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10202511-CA7B-4B24-9160-31DFD2BC821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3DA0E88E-FF15-4141-8E1D-69716591886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A9511B7B-BB95-4379-A77C-2EF0B7223FA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FDA73F31-56FF-4A5C-97EE-2901A50357C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59690</xdr:rowOff>
    </xdr:from>
    <xdr:to>
      <xdr:col>24</xdr:col>
      <xdr:colOff>114300</xdr:colOff>
      <xdr:row>60</xdr:row>
      <xdr:rowOff>161290</xdr:rowOff>
    </xdr:to>
    <xdr:sp macro="" textlink="">
      <xdr:nvSpPr>
        <xdr:cNvPr id="89" name="楕円 88">
          <a:extLst>
            <a:ext uri="{FF2B5EF4-FFF2-40B4-BE49-F238E27FC236}">
              <a16:creationId xmlns:a16="http://schemas.microsoft.com/office/drawing/2014/main" id="{A4E238CC-2494-4312-AF60-762C6B52513A}"/>
            </a:ext>
          </a:extLst>
        </xdr:cNvPr>
        <xdr:cNvSpPr/>
      </xdr:nvSpPr>
      <xdr:spPr>
        <a:xfrm>
          <a:off x="45847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82567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F6C4FE59-B0D1-4292-A4D1-B76835371A31}"/>
            </a:ext>
          </a:extLst>
        </xdr:cNvPr>
        <xdr:cNvSpPr txBox="1"/>
      </xdr:nvSpPr>
      <xdr:spPr>
        <a:xfrm>
          <a:off x="4673600" y="1019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15875</xdr:rowOff>
    </xdr:from>
    <xdr:to>
      <xdr:col>20</xdr:col>
      <xdr:colOff>38100</xdr:colOff>
      <xdr:row>60</xdr:row>
      <xdr:rowOff>117475</xdr:rowOff>
    </xdr:to>
    <xdr:sp macro="" textlink="">
      <xdr:nvSpPr>
        <xdr:cNvPr id="91" name="楕円 90">
          <a:extLst>
            <a:ext uri="{FF2B5EF4-FFF2-40B4-BE49-F238E27FC236}">
              <a16:creationId xmlns:a16="http://schemas.microsoft.com/office/drawing/2014/main" id="{68771AC1-D45B-46AB-86A8-480697E9A65C}"/>
            </a:ext>
          </a:extLst>
        </xdr:cNvPr>
        <xdr:cNvSpPr/>
      </xdr:nvSpPr>
      <xdr:spPr>
        <a:xfrm>
          <a:off x="37465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66675</xdr:rowOff>
    </xdr:from>
    <xdr:to>
      <xdr:col>24</xdr:col>
      <xdr:colOff>63500</xdr:colOff>
      <xdr:row>60</xdr:row>
      <xdr:rowOff>110490</xdr:rowOff>
    </xdr:to>
    <xdr:cxnSp macro="">
      <xdr:nvCxnSpPr>
        <xdr:cNvPr id="92" name="直線コネクタ 91">
          <a:extLst>
            <a:ext uri="{FF2B5EF4-FFF2-40B4-BE49-F238E27FC236}">
              <a16:creationId xmlns:a16="http://schemas.microsoft.com/office/drawing/2014/main" id="{6A2FB8CB-1553-4CB4-B62D-2B3F4ED09E47}"/>
            </a:ext>
          </a:extLst>
        </xdr:cNvPr>
        <xdr:cNvCxnSpPr/>
      </xdr:nvCxnSpPr>
      <xdr:spPr>
        <a:xfrm>
          <a:off x="3797300" y="1035367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156845</xdr:rowOff>
    </xdr:from>
    <xdr:to>
      <xdr:col>15</xdr:col>
      <xdr:colOff>101600</xdr:colOff>
      <xdr:row>60</xdr:row>
      <xdr:rowOff>86995</xdr:rowOff>
    </xdr:to>
    <xdr:sp macro="" textlink="">
      <xdr:nvSpPr>
        <xdr:cNvPr id="93" name="楕円 92">
          <a:extLst>
            <a:ext uri="{FF2B5EF4-FFF2-40B4-BE49-F238E27FC236}">
              <a16:creationId xmlns:a16="http://schemas.microsoft.com/office/drawing/2014/main" id="{0153F0E2-87AF-40E5-8FCC-EC66B956A118}"/>
            </a:ext>
          </a:extLst>
        </xdr:cNvPr>
        <xdr:cNvSpPr/>
      </xdr:nvSpPr>
      <xdr:spPr>
        <a:xfrm>
          <a:off x="2857500" y="102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36195</xdr:rowOff>
    </xdr:from>
    <xdr:to>
      <xdr:col>19</xdr:col>
      <xdr:colOff>177800</xdr:colOff>
      <xdr:row>60</xdr:row>
      <xdr:rowOff>66675</xdr:rowOff>
    </xdr:to>
    <xdr:cxnSp macro="">
      <xdr:nvCxnSpPr>
        <xdr:cNvPr id="94" name="直線コネクタ 93">
          <a:extLst>
            <a:ext uri="{FF2B5EF4-FFF2-40B4-BE49-F238E27FC236}">
              <a16:creationId xmlns:a16="http://schemas.microsoft.com/office/drawing/2014/main" id="{83CDA7DA-36B1-4F9D-94BC-9FDF366C8580}"/>
            </a:ext>
          </a:extLst>
        </xdr:cNvPr>
        <xdr:cNvCxnSpPr/>
      </xdr:nvCxnSpPr>
      <xdr:spPr>
        <a:xfrm>
          <a:off x="2908300" y="103231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114935</xdr:rowOff>
    </xdr:from>
    <xdr:to>
      <xdr:col>10</xdr:col>
      <xdr:colOff>165100</xdr:colOff>
      <xdr:row>60</xdr:row>
      <xdr:rowOff>45085</xdr:rowOff>
    </xdr:to>
    <xdr:sp macro="" textlink="">
      <xdr:nvSpPr>
        <xdr:cNvPr id="95" name="楕円 94">
          <a:extLst>
            <a:ext uri="{FF2B5EF4-FFF2-40B4-BE49-F238E27FC236}">
              <a16:creationId xmlns:a16="http://schemas.microsoft.com/office/drawing/2014/main" id="{C35D8F96-68F6-42DE-8B5C-5E9D629DFDB4}"/>
            </a:ext>
          </a:extLst>
        </xdr:cNvPr>
        <xdr:cNvSpPr/>
      </xdr:nvSpPr>
      <xdr:spPr>
        <a:xfrm>
          <a:off x="196850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165735</xdr:rowOff>
    </xdr:from>
    <xdr:to>
      <xdr:col>15</xdr:col>
      <xdr:colOff>50800</xdr:colOff>
      <xdr:row>60</xdr:row>
      <xdr:rowOff>36195</xdr:rowOff>
    </xdr:to>
    <xdr:cxnSp macro="">
      <xdr:nvCxnSpPr>
        <xdr:cNvPr id="96" name="直線コネクタ 95">
          <a:extLst>
            <a:ext uri="{FF2B5EF4-FFF2-40B4-BE49-F238E27FC236}">
              <a16:creationId xmlns:a16="http://schemas.microsoft.com/office/drawing/2014/main" id="{216EE120-A8B0-45CF-AB00-E2091DC59012}"/>
            </a:ext>
          </a:extLst>
        </xdr:cNvPr>
        <xdr:cNvCxnSpPr/>
      </xdr:nvCxnSpPr>
      <xdr:spPr>
        <a:xfrm>
          <a:off x="2019300" y="1028128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73025</xdr:rowOff>
    </xdr:from>
    <xdr:to>
      <xdr:col>6</xdr:col>
      <xdr:colOff>38100</xdr:colOff>
      <xdr:row>60</xdr:row>
      <xdr:rowOff>3175</xdr:rowOff>
    </xdr:to>
    <xdr:sp macro="" textlink="">
      <xdr:nvSpPr>
        <xdr:cNvPr id="97" name="楕円 96">
          <a:extLst>
            <a:ext uri="{FF2B5EF4-FFF2-40B4-BE49-F238E27FC236}">
              <a16:creationId xmlns:a16="http://schemas.microsoft.com/office/drawing/2014/main" id="{F35FCB9F-CECC-46AE-8820-D6194B7514DC}"/>
            </a:ext>
          </a:extLst>
        </xdr:cNvPr>
        <xdr:cNvSpPr/>
      </xdr:nvSpPr>
      <xdr:spPr>
        <a:xfrm>
          <a:off x="1079500" y="101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123825</xdr:rowOff>
    </xdr:from>
    <xdr:to>
      <xdr:col>10</xdr:col>
      <xdr:colOff>114300</xdr:colOff>
      <xdr:row>59</xdr:row>
      <xdr:rowOff>165735</xdr:rowOff>
    </xdr:to>
    <xdr:cxnSp macro="">
      <xdr:nvCxnSpPr>
        <xdr:cNvPr id="98" name="直線コネクタ 97">
          <a:extLst>
            <a:ext uri="{FF2B5EF4-FFF2-40B4-BE49-F238E27FC236}">
              <a16:creationId xmlns:a16="http://schemas.microsoft.com/office/drawing/2014/main" id="{EAB88D2F-EAD9-4D2C-95A9-B28E21C1B07B}"/>
            </a:ext>
          </a:extLst>
        </xdr:cNvPr>
        <xdr:cNvCxnSpPr/>
      </xdr:nvCxnSpPr>
      <xdr:spPr>
        <a:xfrm>
          <a:off x="1130300" y="1023937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49547</xdr:rowOff>
    </xdr:from>
    <xdr:ext cx="405111" cy="259045"/>
    <xdr:sp macro="" textlink="">
      <xdr:nvSpPr>
        <xdr:cNvPr id="99" name="n_1aveValue【体育館・プール】&#10;有形固定資産減価償却率">
          <a:extLst>
            <a:ext uri="{FF2B5EF4-FFF2-40B4-BE49-F238E27FC236}">
              <a16:creationId xmlns:a16="http://schemas.microsoft.com/office/drawing/2014/main" id="{E7A2C691-F31D-4D9A-A317-BB5DC20B14E7}"/>
            </a:ext>
          </a:extLst>
        </xdr:cNvPr>
        <xdr:cNvSpPr txBox="1"/>
      </xdr:nvSpPr>
      <xdr:spPr>
        <a:xfrm>
          <a:off x="358204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57167</xdr:rowOff>
    </xdr:from>
    <xdr:ext cx="405111" cy="259045"/>
    <xdr:sp macro="" textlink="">
      <xdr:nvSpPr>
        <xdr:cNvPr id="100" name="n_2aveValue【体育館・プール】&#10;有形固定資産減価償却率">
          <a:extLst>
            <a:ext uri="{FF2B5EF4-FFF2-40B4-BE49-F238E27FC236}">
              <a16:creationId xmlns:a16="http://schemas.microsoft.com/office/drawing/2014/main" id="{D05BBB47-9ADD-4D30-9BDB-B99E9A3A8D22}"/>
            </a:ext>
          </a:extLst>
        </xdr:cNvPr>
        <xdr:cNvSpPr txBox="1"/>
      </xdr:nvSpPr>
      <xdr:spPr>
        <a:xfrm>
          <a:off x="27057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87647</xdr:rowOff>
    </xdr:from>
    <xdr:ext cx="405111" cy="259045"/>
    <xdr:sp macro="" textlink="">
      <xdr:nvSpPr>
        <xdr:cNvPr id="101" name="n_3aveValue【体育館・プール】&#10;有形固定資産減価償却率">
          <a:extLst>
            <a:ext uri="{FF2B5EF4-FFF2-40B4-BE49-F238E27FC236}">
              <a16:creationId xmlns:a16="http://schemas.microsoft.com/office/drawing/2014/main" id="{52DC1B3E-0DD7-48B5-B8AC-96EC8000C709}"/>
            </a:ext>
          </a:extLst>
        </xdr:cNvPr>
        <xdr:cNvSpPr txBox="1"/>
      </xdr:nvSpPr>
      <xdr:spPr>
        <a:xfrm>
          <a:off x="18167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40022</xdr:rowOff>
    </xdr:from>
    <xdr:ext cx="405111" cy="259045"/>
    <xdr:sp macro="" textlink="">
      <xdr:nvSpPr>
        <xdr:cNvPr id="102" name="n_4aveValue【体育館・プール】&#10;有形固定資産減価償却率">
          <a:extLst>
            <a:ext uri="{FF2B5EF4-FFF2-40B4-BE49-F238E27FC236}">
              <a16:creationId xmlns:a16="http://schemas.microsoft.com/office/drawing/2014/main" id="{B3DE55ED-ECA0-445A-8076-ADAB4FE78F5C}"/>
            </a:ext>
          </a:extLst>
        </xdr:cNvPr>
        <xdr:cNvSpPr txBox="1"/>
      </xdr:nvSpPr>
      <xdr:spPr>
        <a:xfrm>
          <a:off x="927744" y="1049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134002</xdr:rowOff>
    </xdr:from>
    <xdr:ext cx="405111" cy="259045"/>
    <xdr:sp macro="" textlink="">
      <xdr:nvSpPr>
        <xdr:cNvPr id="103" name="n_1mainValue【体育館・プール】&#10;有形固定資産減価償却率">
          <a:extLst>
            <a:ext uri="{FF2B5EF4-FFF2-40B4-BE49-F238E27FC236}">
              <a16:creationId xmlns:a16="http://schemas.microsoft.com/office/drawing/2014/main" id="{4593248E-1801-4A7B-BF35-A6CB3ED6DA63}"/>
            </a:ext>
          </a:extLst>
        </xdr:cNvPr>
        <xdr:cNvSpPr txBox="1"/>
      </xdr:nvSpPr>
      <xdr:spPr>
        <a:xfrm>
          <a:off x="3582044" y="1007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103522</xdr:rowOff>
    </xdr:from>
    <xdr:ext cx="405111" cy="259045"/>
    <xdr:sp macro="" textlink="">
      <xdr:nvSpPr>
        <xdr:cNvPr id="104" name="n_2mainValue【体育館・プール】&#10;有形固定資産減価償却率">
          <a:extLst>
            <a:ext uri="{FF2B5EF4-FFF2-40B4-BE49-F238E27FC236}">
              <a16:creationId xmlns:a16="http://schemas.microsoft.com/office/drawing/2014/main" id="{F6D8F917-CE0A-4FF5-A6D5-A837B0BD8CD7}"/>
            </a:ext>
          </a:extLst>
        </xdr:cNvPr>
        <xdr:cNvSpPr txBox="1"/>
      </xdr:nvSpPr>
      <xdr:spPr>
        <a:xfrm>
          <a:off x="2705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61612</xdr:rowOff>
    </xdr:from>
    <xdr:ext cx="405111" cy="259045"/>
    <xdr:sp macro="" textlink="">
      <xdr:nvSpPr>
        <xdr:cNvPr id="105" name="n_3mainValue【体育館・プール】&#10;有形固定資産減価償却率">
          <a:extLst>
            <a:ext uri="{FF2B5EF4-FFF2-40B4-BE49-F238E27FC236}">
              <a16:creationId xmlns:a16="http://schemas.microsoft.com/office/drawing/2014/main" id="{8A7B89A5-D924-4953-8F6B-AF375F64E20E}"/>
            </a:ext>
          </a:extLst>
        </xdr:cNvPr>
        <xdr:cNvSpPr txBox="1"/>
      </xdr:nvSpPr>
      <xdr:spPr>
        <a:xfrm>
          <a:off x="1816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19702</xdr:rowOff>
    </xdr:from>
    <xdr:ext cx="405111" cy="259045"/>
    <xdr:sp macro="" textlink="">
      <xdr:nvSpPr>
        <xdr:cNvPr id="106" name="n_4mainValue【体育館・プール】&#10;有形固定資産減価償却率">
          <a:extLst>
            <a:ext uri="{FF2B5EF4-FFF2-40B4-BE49-F238E27FC236}">
              <a16:creationId xmlns:a16="http://schemas.microsoft.com/office/drawing/2014/main" id="{F37F4BFD-A624-4248-BC0D-D269B0A03B44}"/>
            </a:ext>
          </a:extLst>
        </xdr:cNvPr>
        <xdr:cNvSpPr txBox="1"/>
      </xdr:nvSpPr>
      <xdr:spPr>
        <a:xfrm>
          <a:off x="927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4D6629A1-0CBF-4524-8A2A-6FFE638CB1A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33617717-97CA-4383-AC87-AE23061561C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ED9377A1-1A52-4F01-A89A-8599BB1B485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30EB1BF3-8CF8-4B35-9D3E-D59BD9B6C8C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5FC4D1E9-E841-403C-BAA1-C863957EEC6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4AC09CB7-A007-48CD-B639-0AF096DEB28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76CE5952-3F37-4099-827B-96BC8238B7A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3E0909BD-8457-4FDF-8540-C802D101530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A895D7BB-1CD5-4608-A947-96FCCF68D22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20CD6CD5-ACC4-4158-A7D2-ADA7990D5BF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a:extLst>
            <a:ext uri="{FF2B5EF4-FFF2-40B4-BE49-F238E27FC236}">
              <a16:creationId xmlns:a16="http://schemas.microsoft.com/office/drawing/2014/main" id="{1C5E2A06-1797-452F-B974-D3E674343AE4}"/>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a:extLst>
            <a:ext uri="{FF2B5EF4-FFF2-40B4-BE49-F238E27FC236}">
              <a16:creationId xmlns:a16="http://schemas.microsoft.com/office/drawing/2014/main" id="{BDE04D0B-5C7B-49E2-AC9A-329E23727107}"/>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a:extLst>
            <a:ext uri="{FF2B5EF4-FFF2-40B4-BE49-F238E27FC236}">
              <a16:creationId xmlns:a16="http://schemas.microsoft.com/office/drawing/2014/main" id="{07E64900-025F-49D2-99D1-73640F311772}"/>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a:extLst>
            <a:ext uri="{FF2B5EF4-FFF2-40B4-BE49-F238E27FC236}">
              <a16:creationId xmlns:a16="http://schemas.microsoft.com/office/drawing/2014/main" id="{C800BAD1-9C70-4B21-91C5-8C03C2252DF4}"/>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a:extLst>
            <a:ext uri="{FF2B5EF4-FFF2-40B4-BE49-F238E27FC236}">
              <a16:creationId xmlns:a16="http://schemas.microsoft.com/office/drawing/2014/main" id="{8829804E-477D-4619-BE31-43AEFD8CE0B1}"/>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a:extLst>
            <a:ext uri="{FF2B5EF4-FFF2-40B4-BE49-F238E27FC236}">
              <a16:creationId xmlns:a16="http://schemas.microsoft.com/office/drawing/2014/main" id="{8C708BF7-8432-4E63-9207-88C21AF6797C}"/>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a:extLst>
            <a:ext uri="{FF2B5EF4-FFF2-40B4-BE49-F238E27FC236}">
              <a16:creationId xmlns:a16="http://schemas.microsoft.com/office/drawing/2014/main" id="{5F146A8F-F8A9-4FB6-B38D-0767AC3B7AD9}"/>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a:extLst>
            <a:ext uri="{FF2B5EF4-FFF2-40B4-BE49-F238E27FC236}">
              <a16:creationId xmlns:a16="http://schemas.microsoft.com/office/drawing/2014/main" id="{607F6038-26B4-4000-8B2C-82452AD6621E}"/>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a:extLst>
            <a:ext uri="{FF2B5EF4-FFF2-40B4-BE49-F238E27FC236}">
              <a16:creationId xmlns:a16="http://schemas.microsoft.com/office/drawing/2014/main" id="{766A5EC4-2FFF-48EF-A70B-C8DA9C6D7833}"/>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a:extLst>
            <a:ext uri="{FF2B5EF4-FFF2-40B4-BE49-F238E27FC236}">
              <a16:creationId xmlns:a16="http://schemas.microsoft.com/office/drawing/2014/main" id="{C91645BE-2D65-4234-9E2C-974970550B7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a:extLst>
            <a:ext uri="{FF2B5EF4-FFF2-40B4-BE49-F238E27FC236}">
              <a16:creationId xmlns:a16="http://schemas.microsoft.com/office/drawing/2014/main" id="{D09FE9FC-C75B-48D9-BED2-C9118F2E3C92}"/>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a:extLst>
            <a:ext uri="{FF2B5EF4-FFF2-40B4-BE49-F238E27FC236}">
              <a16:creationId xmlns:a16="http://schemas.microsoft.com/office/drawing/2014/main" id="{2611C2C8-2DFB-4BCA-97B1-5D622F0ADB81}"/>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a:extLst>
            <a:ext uri="{FF2B5EF4-FFF2-40B4-BE49-F238E27FC236}">
              <a16:creationId xmlns:a16="http://schemas.microsoft.com/office/drawing/2014/main" id="{B1D4E52E-D679-4DA4-8C06-1D8D7D257D0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a:extLst>
            <a:ext uri="{FF2B5EF4-FFF2-40B4-BE49-F238E27FC236}">
              <a16:creationId xmlns:a16="http://schemas.microsoft.com/office/drawing/2014/main" id="{CAEEDA7E-B519-4C47-B93E-0B7EBC21643D}"/>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a:extLst>
            <a:ext uri="{FF2B5EF4-FFF2-40B4-BE49-F238E27FC236}">
              <a16:creationId xmlns:a16="http://schemas.microsoft.com/office/drawing/2014/main" id="{40F03886-BA2C-41FC-B815-C9C3596DAA9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74132</xdr:rowOff>
    </xdr:from>
    <xdr:to>
      <xdr:col>54</xdr:col>
      <xdr:colOff>189865</xdr:colOff>
      <xdr:row>64</xdr:row>
      <xdr:rowOff>99278</xdr:rowOff>
    </xdr:to>
    <xdr:cxnSp macro="">
      <xdr:nvCxnSpPr>
        <xdr:cNvPr id="132" name="直線コネクタ 131">
          <a:extLst>
            <a:ext uri="{FF2B5EF4-FFF2-40B4-BE49-F238E27FC236}">
              <a16:creationId xmlns:a16="http://schemas.microsoft.com/office/drawing/2014/main" id="{511A6E4B-70D6-446F-B2E0-F1CB79811153}"/>
            </a:ext>
          </a:extLst>
        </xdr:cNvPr>
        <xdr:cNvCxnSpPr/>
      </xdr:nvCxnSpPr>
      <xdr:spPr>
        <a:xfrm flipV="1">
          <a:off x="10476865" y="9503882"/>
          <a:ext cx="0" cy="1568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103105</xdr:rowOff>
    </xdr:from>
    <xdr:ext cx="469744" cy="259045"/>
    <xdr:sp macro="" textlink="">
      <xdr:nvSpPr>
        <xdr:cNvPr id="133" name="【体育館・プール】&#10;一人当たり面積最小値テキスト">
          <a:extLst>
            <a:ext uri="{FF2B5EF4-FFF2-40B4-BE49-F238E27FC236}">
              <a16:creationId xmlns:a16="http://schemas.microsoft.com/office/drawing/2014/main" id="{CC8B31D2-2635-40D1-8579-A6A773E3467C}"/>
            </a:ext>
          </a:extLst>
        </xdr:cNvPr>
        <xdr:cNvSpPr txBox="1"/>
      </xdr:nvSpPr>
      <xdr:spPr>
        <a:xfrm>
          <a:off x="10515600" y="1107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99278</xdr:rowOff>
    </xdr:from>
    <xdr:to>
      <xdr:col>55</xdr:col>
      <xdr:colOff>88900</xdr:colOff>
      <xdr:row>64</xdr:row>
      <xdr:rowOff>99278</xdr:rowOff>
    </xdr:to>
    <xdr:cxnSp macro="">
      <xdr:nvCxnSpPr>
        <xdr:cNvPr id="134" name="直線コネクタ 133">
          <a:extLst>
            <a:ext uri="{FF2B5EF4-FFF2-40B4-BE49-F238E27FC236}">
              <a16:creationId xmlns:a16="http://schemas.microsoft.com/office/drawing/2014/main" id="{576C73BE-5F9D-46D7-92AE-30A730BE7C83}"/>
            </a:ext>
          </a:extLst>
        </xdr:cNvPr>
        <xdr:cNvCxnSpPr/>
      </xdr:nvCxnSpPr>
      <xdr:spPr>
        <a:xfrm>
          <a:off x="10388600" y="11072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20809</xdr:rowOff>
    </xdr:from>
    <xdr:ext cx="469744" cy="259045"/>
    <xdr:sp macro="" textlink="">
      <xdr:nvSpPr>
        <xdr:cNvPr id="135" name="【体育館・プール】&#10;一人当たり面積最大値テキスト">
          <a:extLst>
            <a:ext uri="{FF2B5EF4-FFF2-40B4-BE49-F238E27FC236}">
              <a16:creationId xmlns:a16="http://schemas.microsoft.com/office/drawing/2014/main" id="{9D23967B-454B-4B64-B64B-A3670F8816F1}"/>
            </a:ext>
          </a:extLst>
        </xdr:cNvPr>
        <xdr:cNvSpPr txBox="1"/>
      </xdr:nvSpPr>
      <xdr:spPr>
        <a:xfrm>
          <a:off x="10515600" y="927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74132</xdr:rowOff>
    </xdr:from>
    <xdr:to>
      <xdr:col>55</xdr:col>
      <xdr:colOff>88900</xdr:colOff>
      <xdr:row>55</xdr:row>
      <xdr:rowOff>74132</xdr:rowOff>
    </xdr:to>
    <xdr:cxnSp macro="">
      <xdr:nvCxnSpPr>
        <xdr:cNvPr id="136" name="直線コネクタ 135">
          <a:extLst>
            <a:ext uri="{FF2B5EF4-FFF2-40B4-BE49-F238E27FC236}">
              <a16:creationId xmlns:a16="http://schemas.microsoft.com/office/drawing/2014/main" id="{C72D5715-8FC2-4C1A-A602-CF2320571C60}"/>
            </a:ext>
          </a:extLst>
        </xdr:cNvPr>
        <xdr:cNvCxnSpPr/>
      </xdr:nvCxnSpPr>
      <xdr:spPr>
        <a:xfrm>
          <a:off x="10388600" y="950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55970</xdr:rowOff>
    </xdr:from>
    <xdr:ext cx="469744" cy="259045"/>
    <xdr:sp macro="" textlink="">
      <xdr:nvSpPr>
        <xdr:cNvPr id="137" name="【体育館・プール】&#10;一人当たり面積平均値テキスト">
          <a:extLst>
            <a:ext uri="{FF2B5EF4-FFF2-40B4-BE49-F238E27FC236}">
              <a16:creationId xmlns:a16="http://schemas.microsoft.com/office/drawing/2014/main" id="{D0EAD7B8-DD72-4896-BA63-C2942296402F}"/>
            </a:ext>
          </a:extLst>
        </xdr:cNvPr>
        <xdr:cNvSpPr txBox="1"/>
      </xdr:nvSpPr>
      <xdr:spPr>
        <a:xfrm>
          <a:off x="10515600" y="10685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77543</xdr:rowOff>
    </xdr:from>
    <xdr:to>
      <xdr:col>55</xdr:col>
      <xdr:colOff>50800</xdr:colOff>
      <xdr:row>63</xdr:row>
      <xdr:rowOff>7693</xdr:rowOff>
    </xdr:to>
    <xdr:sp macro="" textlink="">
      <xdr:nvSpPr>
        <xdr:cNvPr id="138" name="フローチャート: 判断 137">
          <a:extLst>
            <a:ext uri="{FF2B5EF4-FFF2-40B4-BE49-F238E27FC236}">
              <a16:creationId xmlns:a16="http://schemas.microsoft.com/office/drawing/2014/main" id="{22582FE7-3445-41BC-B977-E8334A542195}"/>
            </a:ext>
          </a:extLst>
        </xdr:cNvPr>
        <xdr:cNvSpPr/>
      </xdr:nvSpPr>
      <xdr:spPr>
        <a:xfrm>
          <a:off x="10426700" y="1070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91585</xdr:rowOff>
    </xdr:from>
    <xdr:to>
      <xdr:col>50</xdr:col>
      <xdr:colOff>165100</xdr:colOff>
      <xdr:row>63</xdr:row>
      <xdr:rowOff>21735</xdr:rowOff>
    </xdr:to>
    <xdr:sp macro="" textlink="">
      <xdr:nvSpPr>
        <xdr:cNvPr id="139" name="フローチャート: 判断 138">
          <a:extLst>
            <a:ext uri="{FF2B5EF4-FFF2-40B4-BE49-F238E27FC236}">
              <a16:creationId xmlns:a16="http://schemas.microsoft.com/office/drawing/2014/main" id="{96266710-2338-42EB-B878-ADA1D99C2CA5}"/>
            </a:ext>
          </a:extLst>
        </xdr:cNvPr>
        <xdr:cNvSpPr/>
      </xdr:nvSpPr>
      <xdr:spPr>
        <a:xfrm>
          <a:off x="9588500" y="1072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93218</xdr:rowOff>
    </xdr:from>
    <xdr:to>
      <xdr:col>46</xdr:col>
      <xdr:colOff>38100</xdr:colOff>
      <xdr:row>63</xdr:row>
      <xdr:rowOff>23368</xdr:rowOff>
    </xdr:to>
    <xdr:sp macro="" textlink="">
      <xdr:nvSpPr>
        <xdr:cNvPr id="140" name="フローチャート: 判断 139">
          <a:extLst>
            <a:ext uri="{FF2B5EF4-FFF2-40B4-BE49-F238E27FC236}">
              <a16:creationId xmlns:a16="http://schemas.microsoft.com/office/drawing/2014/main" id="{9F611D2D-5D7B-485F-97CE-6A1809F432B7}"/>
            </a:ext>
          </a:extLst>
        </xdr:cNvPr>
        <xdr:cNvSpPr/>
      </xdr:nvSpPr>
      <xdr:spPr>
        <a:xfrm>
          <a:off x="8699500" y="1072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92891</xdr:rowOff>
    </xdr:from>
    <xdr:to>
      <xdr:col>41</xdr:col>
      <xdr:colOff>101600</xdr:colOff>
      <xdr:row>63</xdr:row>
      <xdr:rowOff>23041</xdr:rowOff>
    </xdr:to>
    <xdr:sp macro="" textlink="">
      <xdr:nvSpPr>
        <xdr:cNvPr id="141" name="フローチャート: 判断 140">
          <a:extLst>
            <a:ext uri="{FF2B5EF4-FFF2-40B4-BE49-F238E27FC236}">
              <a16:creationId xmlns:a16="http://schemas.microsoft.com/office/drawing/2014/main" id="{93B9441B-2C65-4A0E-8CFA-0BCCA42CB0A5}"/>
            </a:ext>
          </a:extLst>
        </xdr:cNvPr>
        <xdr:cNvSpPr/>
      </xdr:nvSpPr>
      <xdr:spPr>
        <a:xfrm>
          <a:off x="7810500" y="1072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77216</xdr:rowOff>
    </xdr:from>
    <xdr:to>
      <xdr:col>36</xdr:col>
      <xdr:colOff>165100</xdr:colOff>
      <xdr:row>63</xdr:row>
      <xdr:rowOff>7366</xdr:rowOff>
    </xdr:to>
    <xdr:sp macro="" textlink="">
      <xdr:nvSpPr>
        <xdr:cNvPr id="142" name="フローチャート: 判断 141">
          <a:extLst>
            <a:ext uri="{FF2B5EF4-FFF2-40B4-BE49-F238E27FC236}">
              <a16:creationId xmlns:a16="http://schemas.microsoft.com/office/drawing/2014/main" id="{A92FB895-BD9B-49C7-B6AE-8148ED75F461}"/>
            </a:ext>
          </a:extLst>
        </xdr:cNvPr>
        <xdr:cNvSpPr/>
      </xdr:nvSpPr>
      <xdr:spPr>
        <a:xfrm>
          <a:off x="6921500" y="1070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912F9FE2-9C4A-41F6-A10D-47DE8C692D0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72AEAC22-FAF6-4643-AF12-2F58807AE04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7E4546A5-F0D0-4763-9D14-16BAD2FDFE6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39301E42-EC83-4FBC-9F50-73EAC827138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DBFAF80D-40D9-4584-8DD1-85018592ABB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145469</xdr:rowOff>
    </xdr:from>
    <xdr:to>
      <xdr:col>55</xdr:col>
      <xdr:colOff>50800</xdr:colOff>
      <xdr:row>61</xdr:row>
      <xdr:rowOff>75619</xdr:rowOff>
    </xdr:to>
    <xdr:sp macro="" textlink="">
      <xdr:nvSpPr>
        <xdr:cNvPr id="148" name="楕円 147">
          <a:extLst>
            <a:ext uri="{FF2B5EF4-FFF2-40B4-BE49-F238E27FC236}">
              <a16:creationId xmlns:a16="http://schemas.microsoft.com/office/drawing/2014/main" id="{DCC25BDF-A582-4D4F-99CA-0E025B9E60B2}"/>
            </a:ext>
          </a:extLst>
        </xdr:cNvPr>
        <xdr:cNvSpPr/>
      </xdr:nvSpPr>
      <xdr:spPr>
        <a:xfrm>
          <a:off x="10426700" y="1043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168346</xdr:rowOff>
    </xdr:from>
    <xdr:ext cx="469744" cy="259045"/>
    <xdr:sp macro="" textlink="">
      <xdr:nvSpPr>
        <xdr:cNvPr id="149" name="【体育館・プール】&#10;一人当たり面積該当値テキスト">
          <a:extLst>
            <a:ext uri="{FF2B5EF4-FFF2-40B4-BE49-F238E27FC236}">
              <a16:creationId xmlns:a16="http://schemas.microsoft.com/office/drawing/2014/main" id="{947B5F4F-909D-49B9-8CBC-76D6CE417B00}"/>
            </a:ext>
          </a:extLst>
        </xdr:cNvPr>
        <xdr:cNvSpPr txBox="1"/>
      </xdr:nvSpPr>
      <xdr:spPr>
        <a:xfrm>
          <a:off x="10515600" y="1028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160165</xdr:rowOff>
    </xdr:from>
    <xdr:to>
      <xdr:col>50</xdr:col>
      <xdr:colOff>165100</xdr:colOff>
      <xdr:row>61</xdr:row>
      <xdr:rowOff>90315</xdr:rowOff>
    </xdr:to>
    <xdr:sp macro="" textlink="">
      <xdr:nvSpPr>
        <xdr:cNvPr id="150" name="楕円 149">
          <a:extLst>
            <a:ext uri="{FF2B5EF4-FFF2-40B4-BE49-F238E27FC236}">
              <a16:creationId xmlns:a16="http://schemas.microsoft.com/office/drawing/2014/main" id="{EBCFC02E-4C28-4D96-B7AA-A4488831F016}"/>
            </a:ext>
          </a:extLst>
        </xdr:cNvPr>
        <xdr:cNvSpPr/>
      </xdr:nvSpPr>
      <xdr:spPr>
        <a:xfrm>
          <a:off x="9588500" y="1044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24819</xdr:rowOff>
    </xdr:from>
    <xdr:to>
      <xdr:col>55</xdr:col>
      <xdr:colOff>0</xdr:colOff>
      <xdr:row>61</xdr:row>
      <xdr:rowOff>39515</xdr:rowOff>
    </xdr:to>
    <xdr:cxnSp macro="">
      <xdr:nvCxnSpPr>
        <xdr:cNvPr id="151" name="直線コネクタ 150">
          <a:extLst>
            <a:ext uri="{FF2B5EF4-FFF2-40B4-BE49-F238E27FC236}">
              <a16:creationId xmlns:a16="http://schemas.microsoft.com/office/drawing/2014/main" id="{D79A8512-A8AF-4201-84FE-EA32EAAF6D6C}"/>
            </a:ext>
          </a:extLst>
        </xdr:cNvPr>
        <xdr:cNvCxnSpPr/>
      </xdr:nvCxnSpPr>
      <xdr:spPr>
        <a:xfrm flipV="1">
          <a:off x="9639300" y="10483269"/>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3738</xdr:rowOff>
    </xdr:from>
    <xdr:to>
      <xdr:col>46</xdr:col>
      <xdr:colOff>38100</xdr:colOff>
      <xdr:row>61</xdr:row>
      <xdr:rowOff>105338</xdr:rowOff>
    </xdr:to>
    <xdr:sp macro="" textlink="">
      <xdr:nvSpPr>
        <xdr:cNvPr id="152" name="楕円 151">
          <a:extLst>
            <a:ext uri="{FF2B5EF4-FFF2-40B4-BE49-F238E27FC236}">
              <a16:creationId xmlns:a16="http://schemas.microsoft.com/office/drawing/2014/main" id="{28DDBF66-497C-4729-A25B-2938DE13833C}"/>
            </a:ext>
          </a:extLst>
        </xdr:cNvPr>
        <xdr:cNvSpPr/>
      </xdr:nvSpPr>
      <xdr:spPr>
        <a:xfrm>
          <a:off x="8699500" y="1046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39515</xdr:rowOff>
    </xdr:from>
    <xdr:to>
      <xdr:col>50</xdr:col>
      <xdr:colOff>114300</xdr:colOff>
      <xdr:row>61</xdr:row>
      <xdr:rowOff>54538</xdr:rowOff>
    </xdr:to>
    <xdr:cxnSp macro="">
      <xdr:nvCxnSpPr>
        <xdr:cNvPr id="153" name="直線コネクタ 152">
          <a:extLst>
            <a:ext uri="{FF2B5EF4-FFF2-40B4-BE49-F238E27FC236}">
              <a16:creationId xmlns:a16="http://schemas.microsoft.com/office/drawing/2014/main" id="{B12DCA54-373B-488D-AB13-5572CAF50CBF}"/>
            </a:ext>
          </a:extLst>
        </xdr:cNvPr>
        <xdr:cNvCxnSpPr/>
      </xdr:nvCxnSpPr>
      <xdr:spPr>
        <a:xfrm flipV="1">
          <a:off x="8750300" y="10497965"/>
          <a:ext cx="889000" cy="1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19086</xdr:rowOff>
    </xdr:from>
    <xdr:to>
      <xdr:col>41</xdr:col>
      <xdr:colOff>101600</xdr:colOff>
      <xdr:row>61</xdr:row>
      <xdr:rowOff>120686</xdr:rowOff>
    </xdr:to>
    <xdr:sp macro="" textlink="">
      <xdr:nvSpPr>
        <xdr:cNvPr id="154" name="楕円 153">
          <a:extLst>
            <a:ext uri="{FF2B5EF4-FFF2-40B4-BE49-F238E27FC236}">
              <a16:creationId xmlns:a16="http://schemas.microsoft.com/office/drawing/2014/main" id="{19EC2B38-D2A7-4F4F-9591-C4797915C102}"/>
            </a:ext>
          </a:extLst>
        </xdr:cNvPr>
        <xdr:cNvSpPr/>
      </xdr:nvSpPr>
      <xdr:spPr>
        <a:xfrm>
          <a:off x="7810500" y="1047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54538</xdr:rowOff>
    </xdr:from>
    <xdr:to>
      <xdr:col>45</xdr:col>
      <xdr:colOff>177800</xdr:colOff>
      <xdr:row>61</xdr:row>
      <xdr:rowOff>69886</xdr:rowOff>
    </xdr:to>
    <xdr:cxnSp macro="">
      <xdr:nvCxnSpPr>
        <xdr:cNvPr id="155" name="直線コネクタ 154">
          <a:extLst>
            <a:ext uri="{FF2B5EF4-FFF2-40B4-BE49-F238E27FC236}">
              <a16:creationId xmlns:a16="http://schemas.microsoft.com/office/drawing/2014/main" id="{04EC0FA8-BCE4-4286-A97A-E9C356FF993C}"/>
            </a:ext>
          </a:extLst>
        </xdr:cNvPr>
        <xdr:cNvCxnSpPr/>
      </xdr:nvCxnSpPr>
      <xdr:spPr>
        <a:xfrm flipV="1">
          <a:off x="7861300" y="10512988"/>
          <a:ext cx="889000" cy="1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33455</xdr:rowOff>
    </xdr:from>
    <xdr:to>
      <xdr:col>36</xdr:col>
      <xdr:colOff>165100</xdr:colOff>
      <xdr:row>61</xdr:row>
      <xdr:rowOff>135055</xdr:rowOff>
    </xdr:to>
    <xdr:sp macro="" textlink="">
      <xdr:nvSpPr>
        <xdr:cNvPr id="156" name="楕円 155">
          <a:extLst>
            <a:ext uri="{FF2B5EF4-FFF2-40B4-BE49-F238E27FC236}">
              <a16:creationId xmlns:a16="http://schemas.microsoft.com/office/drawing/2014/main" id="{41E8A30E-4069-4D6A-B0A5-810B8A27CF31}"/>
            </a:ext>
          </a:extLst>
        </xdr:cNvPr>
        <xdr:cNvSpPr/>
      </xdr:nvSpPr>
      <xdr:spPr>
        <a:xfrm>
          <a:off x="6921500" y="1049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69886</xdr:rowOff>
    </xdr:from>
    <xdr:to>
      <xdr:col>41</xdr:col>
      <xdr:colOff>50800</xdr:colOff>
      <xdr:row>61</xdr:row>
      <xdr:rowOff>84255</xdr:rowOff>
    </xdr:to>
    <xdr:cxnSp macro="">
      <xdr:nvCxnSpPr>
        <xdr:cNvPr id="157" name="直線コネクタ 156">
          <a:extLst>
            <a:ext uri="{FF2B5EF4-FFF2-40B4-BE49-F238E27FC236}">
              <a16:creationId xmlns:a16="http://schemas.microsoft.com/office/drawing/2014/main" id="{2FD9DDFD-DA70-4454-A3BB-6361132823C5}"/>
            </a:ext>
          </a:extLst>
        </xdr:cNvPr>
        <xdr:cNvCxnSpPr/>
      </xdr:nvCxnSpPr>
      <xdr:spPr>
        <a:xfrm flipV="1">
          <a:off x="6972300" y="10528336"/>
          <a:ext cx="889000" cy="1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12862</xdr:rowOff>
    </xdr:from>
    <xdr:ext cx="469744" cy="259045"/>
    <xdr:sp macro="" textlink="">
      <xdr:nvSpPr>
        <xdr:cNvPr id="158" name="n_1aveValue【体育館・プール】&#10;一人当たり面積">
          <a:extLst>
            <a:ext uri="{FF2B5EF4-FFF2-40B4-BE49-F238E27FC236}">
              <a16:creationId xmlns:a16="http://schemas.microsoft.com/office/drawing/2014/main" id="{644319FA-415E-482E-A4AD-968D5385A3D8}"/>
            </a:ext>
          </a:extLst>
        </xdr:cNvPr>
        <xdr:cNvSpPr txBox="1"/>
      </xdr:nvSpPr>
      <xdr:spPr>
        <a:xfrm>
          <a:off x="9391727" y="10814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14495</xdr:rowOff>
    </xdr:from>
    <xdr:ext cx="469744" cy="259045"/>
    <xdr:sp macro="" textlink="">
      <xdr:nvSpPr>
        <xdr:cNvPr id="159" name="n_2aveValue【体育館・プール】&#10;一人当たり面積">
          <a:extLst>
            <a:ext uri="{FF2B5EF4-FFF2-40B4-BE49-F238E27FC236}">
              <a16:creationId xmlns:a16="http://schemas.microsoft.com/office/drawing/2014/main" id="{0D459BCF-5917-44B8-BE4C-48FDC6785198}"/>
            </a:ext>
          </a:extLst>
        </xdr:cNvPr>
        <xdr:cNvSpPr txBox="1"/>
      </xdr:nvSpPr>
      <xdr:spPr>
        <a:xfrm>
          <a:off x="8515427" y="1081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14168</xdr:rowOff>
    </xdr:from>
    <xdr:ext cx="469744" cy="259045"/>
    <xdr:sp macro="" textlink="">
      <xdr:nvSpPr>
        <xdr:cNvPr id="160" name="n_3aveValue【体育館・プール】&#10;一人当たり面積">
          <a:extLst>
            <a:ext uri="{FF2B5EF4-FFF2-40B4-BE49-F238E27FC236}">
              <a16:creationId xmlns:a16="http://schemas.microsoft.com/office/drawing/2014/main" id="{B2F4CBC4-3CD1-4E75-BBB1-ED55DF5FECF2}"/>
            </a:ext>
          </a:extLst>
        </xdr:cNvPr>
        <xdr:cNvSpPr txBox="1"/>
      </xdr:nvSpPr>
      <xdr:spPr>
        <a:xfrm>
          <a:off x="7626427" y="1081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169943</xdr:rowOff>
    </xdr:from>
    <xdr:ext cx="469744" cy="259045"/>
    <xdr:sp macro="" textlink="">
      <xdr:nvSpPr>
        <xdr:cNvPr id="161" name="n_4aveValue【体育館・プール】&#10;一人当たり面積">
          <a:extLst>
            <a:ext uri="{FF2B5EF4-FFF2-40B4-BE49-F238E27FC236}">
              <a16:creationId xmlns:a16="http://schemas.microsoft.com/office/drawing/2014/main" id="{302564C6-3F74-4ECE-A5E9-BA54F0832D16}"/>
            </a:ext>
          </a:extLst>
        </xdr:cNvPr>
        <xdr:cNvSpPr txBox="1"/>
      </xdr:nvSpPr>
      <xdr:spPr>
        <a:xfrm>
          <a:off x="6737427" y="1079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106842</xdr:rowOff>
    </xdr:from>
    <xdr:ext cx="469744" cy="259045"/>
    <xdr:sp macro="" textlink="">
      <xdr:nvSpPr>
        <xdr:cNvPr id="162" name="n_1mainValue【体育館・プール】&#10;一人当たり面積">
          <a:extLst>
            <a:ext uri="{FF2B5EF4-FFF2-40B4-BE49-F238E27FC236}">
              <a16:creationId xmlns:a16="http://schemas.microsoft.com/office/drawing/2014/main" id="{78214907-E9E0-44A4-85D8-71C5B295CF5F}"/>
            </a:ext>
          </a:extLst>
        </xdr:cNvPr>
        <xdr:cNvSpPr txBox="1"/>
      </xdr:nvSpPr>
      <xdr:spPr>
        <a:xfrm>
          <a:off x="9391727" y="10222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121865</xdr:rowOff>
    </xdr:from>
    <xdr:ext cx="469744" cy="259045"/>
    <xdr:sp macro="" textlink="">
      <xdr:nvSpPr>
        <xdr:cNvPr id="163" name="n_2mainValue【体育館・プール】&#10;一人当たり面積">
          <a:extLst>
            <a:ext uri="{FF2B5EF4-FFF2-40B4-BE49-F238E27FC236}">
              <a16:creationId xmlns:a16="http://schemas.microsoft.com/office/drawing/2014/main" id="{FCDB6086-740D-47EF-906F-DAED1C00644D}"/>
            </a:ext>
          </a:extLst>
        </xdr:cNvPr>
        <xdr:cNvSpPr txBox="1"/>
      </xdr:nvSpPr>
      <xdr:spPr>
        <a:xfrm>
          <a:off x="8515427" y="1023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137213</xdr:rowOff>
    </xdr:from>
    <xdr:ext cx="469744" cy="259045"/>
    <xdr:sp macro="" textlink="">
      <xdr:nvSpPr>
        <xdr:cNvPr id="164" name="n_3mainValue【体育館・プール】&#10;一人当たり面積">
          <a:extLst>
            <a:ext uri="{FF2B5EF4-FFF2-40B4-BE49-F238E27FC236}">
              <a16:creationId xmlns:a16="http://schemas.microsoft.com/office/drawing/2014/main" id="{0FD8941D-80BF-47C4-B52A-68F3C03F3287}"/>
            </a:ext>
          </a:extLst>
        </xdr:cNvPr>
        <xdr:cNvSpPr txBox="1"/>
      </xdr:nvSpPr>
      <xdr:spPr>
        <a:xfrm>
          <a:off x="7626427" y="1025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151582</xdr:rowOff>
    </xdr:from>
    <xdr:ext cx="469744" cy="259045"/>
    <xdr:sp macro="" textlink="">
      <xdr:nvSpPr>
        <xdr:cNvPr id="165" name="n_4mainValue【体育館・プール】&#10;一人当たり面積">
          <a:extLst>
            <a:ext uri="{FF2B5EF4-FFF2-40B4-BE49-F238E27FC236}">
              <a16:creationId xmlns:a16="http://schemas.microsoft.com/office/drawing/2014/main" id="{34ABAA0F-0E5D-455B-84D5-786E62BD346A}"/>
            </a:ext>
          </a:extLst>
        </xdr:cNvPr>
        <xdr:cNvSpPr txBox="1"/>
      </xdr:nvSpPr>
      <xdr:spPr>
        <a:xfrm>
          <a:off x="6737427" y="1026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a16="http://schemas.microsoft.com/office/drawing/2014/main" id="{F1A8E756-50DB-4A50-A046-ECF565FE84F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a16="http://schemas.microsoft.com/office/drawing/2014/main" id="{E45829C3-D4DF-4C92-A38D-4C93DCA0431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a16="http://schemas.microsoft.com/office/drawing/2014/main" id="{D33B9A06-859D-4E4A-859F-B773F93ED7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a16="http://schemas.microsoft.com/office/drawing/2014/main" id="{522BF3E4-FC6D-4A45-8315-FEE0E24929C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a16="http://schemas.microsoft.com/office/drawing/2014/main" id="{A2A4671F-710D-4AFA-B4A7-52F27FAE213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a16="http://schemas.microsoft.com/office/drawing/2014/main" id="{B6E38003-72FB-47F0-A429-9EC71E1CC35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a16="http://schemas.microsoft.com/office/drawing/2014/main" id="{180D9F22-398C-42D9-AF33-B0D3BC89CE8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a16="http://schemas.microsoft.com/office/drawing/2014/main" id="{BEAC14E6-0C1A-4851-8C14-2B686D44059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a:extLst>
            <a:ext uri="{FF2B5EF4-FFF2-40B4-BE49-F238E27FC236}">
              <a16:creationId xmlns:a16="http://schemas.microsoft.com/office/drawing/2014/main" id="{26B5B1A8-D4B2-4958-AA94-5431ED22F06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a:extLst>
            <a:ext uri="{FF2B5EF4-FFF2-40B4-BE49-F238E27FC236}">
              <a16:creationId xmlns:a16="http://schemas.microsoft.com/office/drawing/2014/main" id="{22029985-903E-4E99-9C7F-B89821356A3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a:extLst>
            <a:ext uri="{FF2B5EF4-FFF2-40B4-BE49-F238E27FC236}">
              <a16:creationId xmlns:a16="http://schemas.microsoft.com/office/drawing/2014/main" id="{0BEE5FDB-7F2F-46E9-BF38-6C7D1CBA55C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7" name="直線コネクタ 176">
          <a:extLst>
            <a:ext uri="{FF2B5EF4-FFF2-40B4-BE49-F238E27FC236}">
              <a16:creationId xmlns:a16="http://schemas.microsoft.com/office/drawing/2014/main" id="{F64E1FF3-0C48-4B2D-A1BD-C07B7D43FEA5}"/>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8" name="テキスト ボックス 177">
          <a:extLst>
            <a:ext uri="{FF2B5EF4-FFF2-40B4-BE49-F238E27FC236}">
              <a16:creationId xmlns:a16="http://schemas.microsoft.com/office/drawing/2014/main" id="{3BF8160C-D787-4B51-ADB2-04A7256626B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9" name="直線コネクタ 178">
          <a:extLst>
            <a:ext uri="{FF2B5EF4-FFF2-40B4-BE49-F238E27FC236}">
              <a16:creationId xmlns:a16="http://schemas.microsoft.com/office/drawing/2014/main" id="{34F38D48-D2D7-4AB5-A5CE-61C4B0C81FA9}"/>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80" name="テキスト ボックス 179">
          <a:extLst>
            <a:ext uri="{FF2B5EF4-FFF2-40B4-BE49-F238E27FC236}">
              <a16:creationId xmlns:a16="http://schemas.microsoft.com/office/drawing/2014/main" id="{F988EEC7-4C43-4143-A072-B55779A8378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1" name="直線コネクタ 180">
          <a:extLst>
            <a:ext uri="{FF2B5EF4-FFF2-40B4-BE49-F238E27FC236}">
              <a16:creationId xmlns:a16="http://schemas.microsoft.com/office/drawing/2014/main" id="{C3C7CF22-7471-4A72-97BE-06EE0E86C952}"/>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2" name="テキスト ボックス 181">
          <a:extLst>
            <a:ext uri="{FF2B5EF4-FFF2-40B4-BE49-F238E27FC236}">
              <a16:creationId xmlns:a16="http://schemas.microsoft.com/office/drawing/2014/main" id="{D7B8AF23-73BD-4E71-9D29-AA6A871B9E92}"/>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3" name="直線コネクタ 182">
          <a:extLst>
            <a:ext uri="{FF2B5EF4-FFF2-40B4-BE49-F238E27FC236}">
              <a16:creationId xmlns:a16="http://schemas.microsoft.com/office/drawing/2014/main" id="{44F22009-AE8B-49FC-AE33-421C4D6DE4CE}"/>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4" name="テキスト ボックス 183">
          <a:extLst>
            <a:ext uri="{FF2B5EF4-FFF2-40B4-BE49-F238E27FC236}">
              <a16:creationId xmlns:a16="http://schemas.microsoft.com/office/drawing/2014/main" id="{02517703-493B-4176-AB34-532E3FEAD05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5" name="直線コネクタ 184">
          <a:extLst>
            <a:ext uri="{FF2B5EF4-FFF2-40B4-BE49-F238E27FC236}">
              <a16:creationId xmlns:a16="http://schemas.microsoft.com/office/drawing/2014/main" id="{02730FB4-4FDB-40CF-9D9C-C280D53C9C84}"/>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6" name="テキスト ボックス 185">
          <a:extLst>
            <a:ext uri="{FF2B5EF4-FFF2-40B4-BE49-F238E27FC236}">
              <a16:creationId xmlns:a16="http://schemas.microsoft.com/office/drawing/2014/main" id="{188937A9-FCE4-4A4C-BA92-54183A006172}"/>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7" name="直線コネクタ 186">
          <a:extLst>
            <a:ext uri="{FF2B5EF4-FFF2-40B4-BE49-F238E27FC236}">
              <a16:creationId xmlns:a16="http://schemas.microsoft.com/office/drawing/2014/main" id="{D5487FB4-3C4A-4EE5-A330-91EBBC4BCE4C}"/>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8" name="テキスト ボックス 187">
          <a:extLst>
            <a:ext uri="{FF2B5EF4-FFF2-40B4-BE49-F238E27FC236}">
              <a16:creationId xmlns:a16="http://schemas.microsoft.com/office/drawing/2014/main" id="{EB6A65D3-FD38-4AF7-83C7-E05C529F15A6}"/>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9" name="直線コネクタ 188">
          <a:extLst>
            <a:ext uri="{FF2B5EF4-FFF2-40B4-BE49-F238E27FC236}">
              <a16:creationId xmlns:a16="http://schemas.microsoft.com/office/drawing/2014/main" id="{E227BF49-B5CD-459E-AB64-37D89CE8442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id="{5B93CBAC-B3A0-4DBD-9628-1638979DBED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57694</xdr:rowOff>
    </xdr:from>
    <xdr:to>
      <xdr:col>24</xdr:col>
      <xdr:colOff>62865</xdr:colOff>
      <xdr:row>86</xdr:row>
      <xdr:rowOff>168729</xdr:rowOff>
    </xdr:to>
    <xdr:cxnSp macro="">
      <xdr:nvCxnSpPr>
        <xdr:cNvPr id="191" name="直線コネクタ 190">
          <a:extLst>
            <a:ext uri="{FF2B5EF4-FFF2-40B4-BE49-F238E27FC236}">
              <a16:creationId xmlns:a16="http://schemas.microsoft.com/office/drawing/2014/main" id="{CEC6E9CF-7B45-45A5-BFFA-F942B442F693}"/>
            </a:ext>
          </a:extLst>
        </xdr:cNvPr>
        <xdr:cNvCxnSpPr/>
      </xdr:nvCxnSpPr>
      <xdr:spPr>
        <a:xfrm flipV="1">
          <a:off x="4634865" y="1343079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2" name="【福祉施設】&#10;有形固定資産減価償却率最小値テキスト">
          <a:extLst>
            <a:ext uri="{FF2B5EF4-FFF2-40B4-BE49-F238E27FC236}">
              <a16:creationId xmlns:a16="http://schemas.microsoft.com/office/drawing/2014/main" id="{307163F7-340B-41AE-BE55-C459AD2118C7}"/>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3" name="直線コネクタ 192">
          <a:extLst>
            <a:ext uri="{FF2B5EF4-FFF2-40B4-BE49-F238E27FC236}">
              <a16:creationId xmlns:a16="http://schemas.microsoft.com/office/drawing/2014/main" id="{8C3F0504-4642-49BE-BA1F-73DE54011267}"/>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4371</xdr:rowOff>
    </xdr:from>
    <xdr:ext cx="340478" cy="259045"/>
    <xdr:sp macro="" textlink="">
      <xdr:nvSpPr>
        <xdr:cNvPr id="194" name="【福祉施設】&#10;有形固定資産減価償却率最大値テキスト">
          <a:extLst>
            <a:ext uri="{FF2B5EF4-FFF2-40B4-BE49-F238E27FC236}">
              <a16:creationId xmlns:a16="http://schemas.microsoft.com/office/drawing/2014/main" id="{AAC071A5-B431-4242-8C82-5B385EC7075F}"/>
            </a:ext>
          </a:extLst>
        </xdr:cNvPr>
        <xdr:cNvSpPr txBox="1"/>
      </xdr:nvSpPr>
      <xdr:spPr>
        <a:xfrm>
          <a:off x="4673600" y="1320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57694</xdr:rowOff>
    </xdr:from>
    <xdr:to>
      <xdr:col>24</xdr:col>
      <xdr:colOff>152400</xdr:colOff>
      <xdr:row>78</xdr:row>
      <xdr:rowOff>57694</xdr:rowOff>
    </xdr:to>
    <xdr:cxnSp macro="">
      <xdr:nvCxnSpPr>
        <xdr:cNvPr id="195" name="直線コネクタ 194">
          <a:extLst>
            <a:ext uri="{FF2B5EF4-FFF2-40B4-BE49-F238E27FC236}">
              <a16:creationId xmlns:a16="http://schemas.microsoft.com/office/drawing/2014/main" id="{D4A16106-4DA3-42D3-AAB2-2B739857D663}"/>
            </a:ext>
          </a:extLst>
        </xdr:cNvPr>
        <xdr:cNvCxnSpPr/>
      </xdr:nvCxnSpPr>
      <xdr:spPr>
        <a:xfrm>
          <a:off x="4546600" y="1343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96356</xdr:rowOff>
    </xdr:from>
    <xdr:ext cx="405111" cy="259045"/>
    <xdr:sp macro="" textlink="">
      <xdr:nvSpPr>
        <xdr:cNvPr id="196" name="【福祉施設】&#10;有形固定資産減価償却率平均値テキスト">
          <a:extLst>
            <a:ext uri="{FF2B5EF4-FFF2-40B4-BE49-F238E27FC236}">
              <a16:creationId xmlns:a16="http://schemas.microsoft.com/office/drawing/2014/main" id="{36F56514-1CC4-4F3E-90B8-FDE90B0AF108}"/>
            </a:ext>
          </a:extLst>
        </xdr:cNvPr>
        <xdr:cNvSpPr txBox="1"/>
      </xdr:nvSpPr>
      <xdr:spPr>
        <a:xfrm>
          <a:off x="4673600" y="14155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117929</xdr:rowOff>
    </xdr:from>
    <xdr:to>
      <xdr:col>24</xdr:col>
      <xdr:colOff>114300</xdr:colOff>
      <xdr:row>83</xdr:row>
      <xdr:rowOff>48079</xdr:rowOff>
    </xdr:to>
    <xdr:sp macro="" textlink="">
      <xdr:nvSpPr>
        <xdr:cNvPr id="197" name="フローチャート: 判断 196">
          <a:extLst>
            <a:ext uri="{FF2B5EF4-FFF2-40B4-BE49-F238E27FC236}">
              <a16:creationId xmlns:a16="http://schemas.microsoft.com/office/drawing/2014/main" id="{5FF6AC6D-631A-473D-BE1D-655F7B9FA7AB}"/>
            </a:ext>
          </a:extLst>
        </xdr:cNvPr>
        <xdr:cNvSpPr/>
      </xdr:nvSpPr>
      <xdr:spPr>
        <a:xfrm>
          <a:off x="45847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75474</xdr:rowOff>
    </xdr:from>
    <xdr:to>
      <xdr:col>20</xdr:col>
      <xdr:colOff>38100</xdr:colOff>
      <xdr:row>83</xdr:row>
      <xdr:rowOff>5624</xdr:rowOff>
    </xdr:to>
    <xdr:sp macro="" textlink="">
      <xdr:nvSpPr>
        <xdr:cNvPr id="198" name="フローチャート: 判断 197">
          <a:extLst>
            <a:ext uri="{FF2B5EF4-FFF2-40B4-BE49-F238E27FC236}">
              <a16:creationId xmlns:a16="http://schemas.microsoft.com/office/drawing/2014/main" id="{27E23834-9D82-4F4B-A7B2-50A23655D644}"/>
            </a:ext>
          </a:extLst>
        </xdr:cNvPr>
        <xdr:cNvSpPr/>
      </xdr:nvSpPr>
      <xdr:spPr>
        <a:xfrm>
          <a:off x="3746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34652</xdr:rowOff>
    </xdr:from>
    <xdr:to>
      <xdr:col>15</xdr:col>
      <xdr:colOff>101600</xdr:colOff>
      <xdr:row>82</xdr:row>
      <xdr:rowOff>136252</xdr:rowOff>
    </xdr:to>
    <xdr:sp macro="" textlink="">
      <xdr:nvSpPr>
        <xdr:cNvPr id="199" name="フローチャート: 判断 198">
          <a:extLst>
            <a:ext uri="{FF2B5EF4-FFF2-40B4-BE49-F238E27FC236}">
              <a16:creationId xmlns:a16="http://schemas.microsoft.com/office/drawing/2014/main" id="{7806ED05-67EF-4DB9-9B70-CB7E169FECCC}"/>
            </a:ext>
          </a:extLst>
        </xdr:cNvPr>
        <xdr:cNvSpPr/>
      </xdr:nvSpPr>
      <xdr:spPr>
        <a:xfrm>
          <a:off x="2857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23223</xdr:rowOff>
    </xdr:from>
    <xdr:to>
      <xdr:col>10</xdr:col>
      <xdr:colOff>165100</xdr:colOff>
      <xdr:row>82</xdr:row>
      <xdr:rowOff>124823</xdr:rowOff>
    </xdr:to>
    <xdr:sp macro="" textlink="">
      <xdr:nvSpPr>
        <xdr:cNvPr id="200" name="フローチャート: 判断 199">
          <a:extLst>
            <a:ext uri="{FF2B5EF4-FFF2-40B4-BE49-F238E27FC236}">
              <a16:creationId xmlns:a16="http://schemas.microsoft.com/office/drawing/2014/main" id="{711E46BA-CC1E-4D2D-93E1-D9ECF8FFD123}"/>
            </a:ext>
          </a:extLst>
        </xdr:cNvPr>
        <xdr:cNvSpPr/>
      </xdr:nvSpPr>
      <xdr:spPr>
        <a:xfrm>
          <a:off x="1968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148952</xdr:rowOff>
    </xdr:from>
    <xdr:to>
      <xdr:col>6</xdr:col>
      <xdr:colOff>38100</xdr:colOff>
      <xdr:row>82</xdr:row>
      <xdr:rowOff>79102</xdr:rowOff>
    </xdr:to>
    <xdr:sp macro="" textlink="">
      <xdr:nvSpPr>
        <xdr:cNvPr id="201" name="フローチャート: 判断 200">
          <a:extLst>
            <a:ext uri="{FF2B5EF4-FFF2-40B4-BE49-F238E27FC236}">
              <a16:creationId xmlns:a16="http://schemas.microsoft.com/office/drawing/2014/main" id="{E2EA3DFE-EF31-4CAF-9CF1-BACA39A17A85}"/>
            </a:ext>
          </a:extLst>
        </xdr:cNvPr>
        <xdr:cNvSpPr/>
      </xdr:nvSpPr>
      <xdr:spPr>
        <a:xfrm>
          <a:off x="1079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3FB83D90-E34B-4F2C-97D5-A11F8634F5D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400AA5F4-F0DC-4931-9139-DC354F8AD8B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E60D21DB-77AF-4E95-93FF-4A775FEEE27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19DD99E8-7EF3-447A-AB5F-ABF696A927C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5A44C88D-0155-4A50-8A49-1B19DD650BD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16692</xdr:rowOff>
    </xdr:from>
    <xdr:to>
      <xdr:col>24</xdr:col>
      <xdr:colOff>114300</xdr:colOff>
      <xdr:row>82</xdr:row>
      <xdr:rowOff>118292</xdr:rowOff>
    </xdr:to>
    <xdr:sp macro="" textlink="">
      <xdr:nvSpPr>
        <xdr:cNvPr id="207" name="楕円 206">
          <a:extLst>
            <a:ext uri="{FF2B5EF4-FFF2-40B4-BE49-F238E27FC236}">
              <a16:creationId xmlns:a16="http://schemas.microsoft.com/office/drawing/2014/main" id="{F96D4E01-C1D8-4815-9099-6B3A834B10EC}"/>
            </a:ext>
          </a:extLst>
        </xdr:cNvPr>
        <xdr:cNvSpPr/>
      </xdr:nvSpPr>
      <xdr:spPr>
        <a:xfrm>
          <a:off x="4584700" y="1407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39569</xdr:rowOff>
    </xdr:from>
    <xdr:ext cx="405111" cy="259045"/>
    <xdr:sp macro="" textlink="">
      <xdr:nvSpPr>
        <xdr:cNvPr id="208" name="【福祉施設】&#10;有形固定資産減価償却率該当値テキスト">
          <a:extLst>
            <a:ext uri="{FF2B5EF4-FFF2-40B4-BE49-F238E27FC236}">
              <a16:creationId xmlns:a16="http://schemas.microsoft.com/office/drawing/2014/main" id="{2AD2ADA2-03D5-48D9-8539-41D87A4F963D}"/>
            </a:ext>
          </a:extLst>
        </xdr:cNvPr>
        <xdr:cNvSpPr txBox="1"/>
      </xdr:nvSpPr>
      <xdr:spPr>
        <a:xfrm>
          <a:off x="4673600" y="13927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152219</xdr:rowOff>
    </xdr:from>
    <xdr:to>
      <xdr:col>20</xdr:col>
      <xdr:colOff>38100</xdr:colOff>
      <xdr:row>82</xdr:row>
      <xdr:rowOff>82369</xdr:rowOff>
    </xdr:to>
    <xdr:sp macro="" textlink="">
      <xdr:nvSpPr>
        <xdr:cNvPr id="209" name="楕円 208">
          <a:extLst>
            <a:ext uri="{FF2B5EF4-FFF2-40B4-BE49-F238E27FC236}">
              <a16:creationId xmlns:a16="http://schemas.microsoft.com/office/drawing/2014/main" id="{3D75528A-0EAE-4160-BBBD-C9D5F24BBD54}"/>
            </a:ext>
          </a:extLst>
        </xdr:cNvPr>
        <xdr:cNvSpPr/>
      </xdr:nvSpPr>
      <xdr:spPr>
        <a:xfrm>
          <a:off x="3746500" y="1403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31569</xdr:rowOff>
    </xdr:from>
    <xdr:to>
      <xdr:col>24</xdr:col>
      <xdr:colOff>63500</xdr:colOff>
      <xdr:row>82</xdr:row>
      <xdr:rowOff>67492</xdr:rowOff>
    </xdr:to>
    <xdr:cxnSp macro="">
      <xdr:nvCxnSpPr>
        <xdr:cNvPr id="210" name="直線コネクタ 209">
          <a:extLst>
            <a:ext uri="{FF2B5EF4-FFF2-40B4-BE49-F238E27FC236}">
              <a16:creationId xmlns:a16="http://schemas.microsoft.com/office/drawing/2014/main" id="{B9741ABA-12D4-4495-9FBC-5ACDAFF94B5E}"/>
            </a:ext>
          </a:extLst>
        </xdr:cNvPr>
        <xdr:cNvCxnSpPr/>
      </xdr:nvCxnSpPr>
      <xdr:spPr>
        <a:xfrm>
          <a:off x="3797300" y="14090469"/>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117929</xdr:rowOff>
    </xdr:from>
    <xdr:to>
      <xdr:col>15</xdr:col>
      <xdr:colOff>101600</xdr:colOff>
      <xdr:row>82</xdr:row>
      <xdr:rowOff>48079</xdr:rowOff>
    </xdr:to>
    <xdr:sp macro="" textlink="">
      <xdr:nvSpPr>
        <xdr:cNvPr id="211" name="楕円 210">
          <a:extLst>
            <a:ext uri="{FF2B5EF4-FFF2-40B4-BE49-F238E27FC236}">
              <a16:creationId xmlns:a16="http://schemas.microsoft.com/office/drawing/2014/main" id="{76D8CCFB-01D0-42BB-9C37-8A43E2AA07D0}"/>
            </a:ext>
          </a:extLst>
        </xdr:cNvPr>
        <xdr:cNvSpPr/>
      </xdr:nvSpPr>
      <xdr:spPr>
        <a:xfrm>
          <a:off x="2857500" y="1400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168729</xdr:rowOff>
    </xdr:from>
    <xdr:to>
      <xdr:col>19</xdr:col>
      <xdr:colOff>177800</xdr:colOff>
      <xdr:row>82</xdr:row>
      <xdr:rowOff>31569</xdr:rowOff>
    </xdr:to>
    <xdr:cxnSp macro="">
      <xdr:nvCxnSpPr>
        <xdr:cNvPr id="212" name="直線コネクタ 211">
          <a:extLst>
            <a:ext uri="{FF2B5EF4-FFF2-40B4-BE49-F238E27FC236}">
              <a16:creationId xmlns:a16="http://schemas.microsoft.com/office/drawing/2014/main" id="{B78E1D85-7441-481B-BDAC-45B23490F57A}"/>
            </a:ext>
          </a:extLst>
        </xdr:cNvPr>
        <xdr:cNvCxnSpPr/>
      </xdr:nvCxnSpPr>
      <xdr:spPr>
        <a:xfrm>
          <a:off x="2908300" y="1405617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145687</xdr:rowOff>
    </xdr:from>
    <xdr:to>
      <xdr:col>10</xdr:col>
      <xdr:colOff>165100</xdr:colOff>
      <xdr:row>82</xdr:row>
      <xdr:rowOff>75837</xdr:rowOff>
    </xdr:to>
    <xdr:sp macro="" textlink="">
      <xdr:nvSpPr>
        <xdr:cNvPr id="213" name="楕円 212">
          <a:extLst>
            <a:ext uri="{FF2B5EF4-FFF2-40B4-BE49-F238E27FC236}">
              <a16:creationId xmlns:a16="http://schemas.microsoft.com/office/drawing/2014/main" id="{A71CC63F-36E5-4AEE-B0CC-D7D4F28C0890}"/>
            </a:ext>
          </a:extLst>
        </xdr:cNvPr>
        <xdr:cNvSpPr/>
      </xdr:nvSpPr>
      <xdr:spPr>
        <a:xfrm>
          <a:off x="1968500" y="1403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168729</xdr:rowOff>
    </xdr:from>
    <xdr:to>
      <xdr:col>15</xdr:col>
      <xdr:colOff>50800</xdr:colOff>
      <xdr:row>82</xdr:row>
      <xdr:rowOff>25037</xdr:rowOff>
    </xdr:to>
    <xdr:cxnSp macro="">
      <xdr:nvCxnSpPr>
        <xdr:cNvPr id="214" name="直線コネクタ 213">
          <a:extLst>
            <a:ext uri="{FF2B5EF4-FFF2-40B4-BE49-F238E27FC236}">
              <a16:creationId xmlns:a16="http://schemas.microsoft.com/office/drawing/2014/main" id="{42B16BC0-5A39-4F1A-B7B0-3A16743A386A}"/>
            </a:ext>
          </a:extLst>
        </xdr:cNvPr>
        <xdr:cNvCxnSpPr/>
      </xdr:nvCxnSpPr>
      <xdr:spPr>
        <a:xfrm flipV="1">
          <a:off x="2019300" y="1405617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109764</xdr:rowOff>
    </xdr:from>
    <xdr:to>
      <xdr:col>6</xdr:col>
      <xdr:colOff>38100</xdr:colOff>
      <xdr:row>82</xdr:row>
      <xdr:rowOff>39914</xdr:rowOff>
    </xdr:to>
    <xdr:sp macro="" textlink="">
      <xdr:nvSpPr>
        <xdr:cNvPr id="215" name="楕円 214">
          <a:extLst>
            <a:ext uri="{FF2B5EF4-FFF2-40B4-BE49-F238E27FC236}">
              <a16:creationId xmlns:a16="http://schemas.microsoft.com/office/drawing/2014/main" id="{AB7889B4-836B-44C7-B7BA-F9E5DA451A12}"/>
            </a:ext>
          </a:extLst>
        </xdr:cNvPr>
        <xdr:cNvSpPr/>
      </xdr:nvSpPr>
      <xdr:spPr>
        <a:xfrm>
          <a:off x="1079500" y="1399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160564</xdr:rowOff>
    </xdr:from>
    <xdr:to>
      <xdr:col>10</xdr:col>
      <xdr:colOff>114300</xdr:colOff>
      <xdr:row>82</xdr:row>
      <xdr:rowOff>25037</xdr:rowOff>
    </xdr:to>
    <xdr:cxnSp macro="">
      <xdr:nvCxnSpPr>
        <xdr:cNvPr id="216" name="直線コネクタ 215">
          <a:extLst>
            <a:ext uri="{FF2B5EF4-FFF2-40B4-BE49-F238E27FC236}">
              <a16:creationId xmlns:a16="http://schemas.microsoft.com/office/drawing/2014/main" id="{D7C4C169-0365-41F3-ACF2-0C4675F3CAAD}"/>
            </a:ext>
          </a:extLst>
        </xdr:cNvPr>
        <xdr:cNvCxnSpPr/>
      </xdr:nvCxnSpPr>
      <xdr:spPr>
        <a:xfrm>
          <a:off x="1130300" y="1404801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168201</xdr:rowOff>
    </xdr:from>
    <xdr:ext cx="405111" cy="259045"/>
    <xdr:sp macro="" textlink="">
      <xdr:nvSpPr>
        <xdr:cNvPr id="217" name="n_1aveValue【福祉施設】&#10;有形固定資産減価償却率">
          <a:extLst>
            <a:ext uri="{FF2B5EF4-FFF2-40B4-BE49-F238E27FC236}">
              <a16:creationId xmlns:a16="http://schemas.microsoft.com/office/drawing/2014/main" id="{F0E05AE9-DF21-4A0E-B22B-4D25BA4E9E26}"/>
            </a:ext>
          </a:extLst>
        </xdr:cNvPr>
        <xdr:cNvSpPr txBox="1"/>
      </xdr:nvSpPr>
      <xdr:spPr>
        <a:xfrm>
          <a:off x="35820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127379</xdr:rowOff>
    </xdr:from>
    <xdr:ext cx="405111" cy="259045"/>
    <xdr:sp macro="" textlink="">
      <xdr:nvSpPr>
        <xdr:cNvPr id="218" name="n_2aveValue【福祉施設】&#10;有形固定資産減価償却率">
          <a:extLst>
            <a:ext uri="{FF2B5EF4-FFF2-40B4-BE49-F238E27FC236}">
              <a16:creationId xmlns:a16="http://schemas.microsoft.com/office/drawing/2014/main" id="{6A2D7EFB-EB7E-4C2F-84D4-EA19CE629000}"/>
            </a:ext>
          </a:extLst>
        </xdr:cNvPr>
        <xdr:cNvSpPr txBox="1"/>
      </xdr:nvSpPr>
      <xdr:spPr>
        <a:xfrm>
          <a:off x="2705744" y="1418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115950</xdr:rowOff>
    </xdr:from>
    <xdr:ext cx="405111" cy="259045"/>
    <xdr:sp macro="" textlink="">
      <xdr:nvSpPr>
        <xdr:cNvPr id="219" name="n_3aveValue【福祉施設】&#10;有形固定資産減価償却率">
          <a:extLst>
            <a:ext uri="{FF2B5EF4-FFF2-40B4-BE49-F238E27FC236}">
              <a16:creationId xmlns:a16="http://schemas.microsoft.com/office/drawing/2014/main" id="{9AB87762-CEB4-4037-BE5A-1E438AD29977}"/>
            </a:ext>
          </a:extLst>
        </xdr:cNvPr>
        <xdr:cNvSpPr txBox="1"/>
      </xdr:nvSpPr>
      <xdr:spPr>
        <a:xfrm>
          <a:off x="1816744" y="1417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70229</xdr:rowOff>
    </xdr:from>
    <xdr:ext cx="405111" cy="259045"/>
    <xdr:sp macro="" textlink="">
      <xdr:nvSpPr>
        <xdr:cNvPr id="220" name="n_4aveValue【福祉施設】&#10;有形固定資産減価償却率">
          <a:extLst>
            <a:ext uri="{FF2B5EF4-FFF2-40B4-BE49-F238E27FC236}">
              <a16:creationId xmlns:a16="http://schemas.microsoft.com/office/drawing/2014/main" id="{A0BC8ABC-534B-44CE-BC58-94ABF4D7B73E}"/>
            </a:ext>
          </a:extLst>
        </xdr:cNvPr>
        <xdr:cNvSpPr txBox="1"/>
      </xdr:nvSpPr>
      <xdr:spPr>
        <a:xfrm>
          <a:off x="927744" y="1412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98896</xdr:rowOff>
    </xdr:from>
    <xdr:ext cx="405111" cy="259045"/>
    <xdr:sp macro="" textlink="">
      <xdr:nvSpPr>
        <xdr:cNvPr id="221" name="n_1mainValue【福祉施設】&#10;有形固定資産減価償却率">
          <a:extLst>
            <a:ext uri="{FF2B5EF4-FFF2-40B4-BE49-F238E27FC236}">
              <a16:creationId xmlns:a16="http://schemas.microsoft.com/office/drawing/2014/main" id="{3F9B357D-8F0C-4904-A94C-6DFDA9F7AA3B}"/>
            </a:ext>
          </a:extLst>
        </xdr:cNvPr>
        <xdr:cNvSpPr txBox="1"/>
      </xdr:nvSpPr>
      <xdr:spPr>
        <a:xfrm>
          <a:off x="3582044" y="1381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64606</xdr:rowOff>
    </xdr:from>
    <xdr:ext cx="405111" cy="259045"/>
    <xdr:sp macro="" textlink="">
      <xdr:nvSpPr>
        <xdr:cNvPr id="222" name="n_2mainValue【福祉施設】&#10;有形固定資産減価償却率">
          <a:extLst>
            <a:ext uri="{FF2B5EF4-FFF2-40B4-BE49-F238E27FC236}">
              <a16:creationId xmlns:a16="http://schemas.microsoft.com/office/drawing/2014/main" id="{DAE274E6-9E0D-449D-A0E5-3B9DE61912CA}"/>
            </a:ext>
          </a:extLst>
        </xdr:cNvPr>
        <xdr:cNvSpPr txBox="1"/>
      </xdr:nvSpPr>
      <xdr:spPr>
        <a:xfrm>
          <a:off x="2705744" y="1378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92364</xdr:rowOff>
    </xdr:from>
    <xdr:ext cx="405111" cy="259045"/>
    <xdr:sp macro="" textlink="">
      <xdr:nvSpPr>
        <xdr:cNvPr id="223" name="n_3mainValue【福祉施設】&#10;有形固定資産減価償却率">
          <a:extLst>
            <a:ext uri="{FF2B5EF4-FFF2-40B4-BE49-F238E27FC236}">
              <a16:creationId xmlns:a16="http://schemas.microsoft.com/office/drawing/2014/main" id="{D4E5C27E-5350-413E-9A61-09738BBC6278}"/>
            </a:ext>
          </a:extLst>
        </xdr:cNvPr>
        <xdr:cNvSpPr txBox="1"/>
      </xdr:nvSpPr>
      <xdr:spPr>
        <a:xfrm>
          <a:off x="18167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56441</xdr:rowOff>
    </xdr:from>
    <xdr:ext cx="405111" cy="259045"/>
    <xdr:sp macro="" textlink="">
      <xdr:nvSpPr>
        <xdr:cNvPr id="224" name="n_4mainValue【福祉施設】&#10;有形固定資産減価償却率">
          <a:extLst>
            <a:ext uri="{FF2B5EF4-FFF2-40B4-BE49-F238E27FC236}">
              <a16:creationId xmlns:a16="http://schemas.microsoft.com/office/drawing/2014/main" id="{78086DB5-CBC1-4753-9E53-298CE72AD995}"/>
            </a:ext>
          </a:extLst>
        </xdr:cNvPr>
        <xdr:cNvSpPr txBox="1"/>
      </xdr:nvSpPr>
      <xdr:spPr>
        <a:xfrm>
          <a:off x="927744" y="1377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a:extLst>
            <a:ext uri="{FF2B5EF4-FFF2-40B4-BE49-F238E27FC236}">
              <a16:creationId xmlns:a16="http://schemas.microsoft.com/office/drawing/2014/main" id="{E511B028-972F-4F8D-946D-204118B83DE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a:extLst>
            <a:ext uri="{FF2B5EF4-FFF2-40B4-BE49-F238E27FC236}">
              <a16:creationId xmlns:a16="http://schemas.microsoft.com/office/drawing/2014/main" id="{973F3372-CA53-48C0-B58A-C1B3D2CB791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a:extLst>
            <a:ext uri="{FF2B5EF4-FFF2-40B4-BE49-F238E27FC236}">
              <a16:creationId xmlns:a16="http://schemas.microsoft.com/office/drawing/2014/main" id="{066EBF33-FC32-44FA-A808-4FC2AA29161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a:extLst>
            <a:ext uri="{FF2B5EF4-FFF2-40B4-BE49-F238E27FC236}">
              <a16:creationId xmlns:a16="http://schemas.microsoft.com/office/drawing/2014/main" id="{2CBA9089-C2E8-4608-97C5-BF7C1AE8E81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a:extLst>
            <a:ext uri="{FF2B5EF4-FFF2-40B4-BE49-F238E27FC236}">
              <a16:creationId xmlns:a16="http://schemas.microsoft.com/office/drawing/2014/main" id="{5E30122F-89C2-4FF1-A655-88B8AB0CC15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a:extLst>
            <a:ext uri="{FF2B5EF4-FFF2-40B4-BE49-F238E27FC236}">
              <a16:creationId xmlns:a16="http://schemas.microsoft.com/office/drawing/2014/main" id="{495360C5-5328-444C-954A-167F31F40E7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a:extLst>
            <a:ext uri="{FF2B5EF4-FFF2-40B4-BE49-F238E27FC236}">
              <a16:creationId xmlns:a16="http://schemas.microsoft.com/office/drawing/2014/main" id="{DE801B03-AFA4-4E6E-9360-F4A16AD9A84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a:extLst>
            <a:ext uri="{FF2B5EF4-FFF2-40B4-BE49-F238E27FC236}">
              <a16:creationId xmlns:a16="http://schemas.microsoft.com/office/drawing/2014/main" id="{296C6331-0168-407E-B0B4-4ED8FFCD06B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a:extLst>
            <a:ext uri="{FF2B5EF4-FFF2-40B4-BE49-F238E27FC236}">
              <a16:creationId xmlns:a16="http://schemas.microsoft.com/office/drawing/2014/main" id="{5BD42277-3338-44FE-AE9E-6F29A63F2DD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a:extLst>
            <a:ext uri="{FF2B5EF4-FFF2-40B4-BE49-F238E27FC236}">
              <a16:creationId xmlns:a16="http://schemas.microsoft.com/office/drawing/2014/main" id="{7B86B78E-4E32-4E24-87AA-B006CCDD4D4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5" name="直線コネクタ 234">
          <a:extLst>
            <a:ext uri="{FF2B5EF4-FFF2-40B4-BE49-F238E27FC236}">
              <a16:creationId xmlns:a16="http://schemas.microsoft.com/office/drawing/2014/main" id="{E9555E73-B1AD-4FC9-BD0C-2380EC9055F1}"/>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6" name="テキスト ボックス 235">
          <a:extLst>
            <a:ext uri="{FF2B5EF4-FFF2-40B4-BE49-F238E27FC236}">
              <a16:creationId xmlns:a16="http://schemas.microsoft.com/office/drawing/2014/main" id="{189CB52B-EFCD-4BD1-92FC-86EE1458D5FB}"/>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7" name="直線コネクタ 236">
          <a:extLst>
            <a:ext uri="{FF2B5EF4-FFF2-40B4-BE49-F238E27FC236}">
              <a16:creationId xmlns:a16="http://schemas.microsoft.com/office/drawing/2014/main" id="{B3083C5B-E45E-448B-B877-4C903BB7326F}"/>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8" name="テキスト ボックス 237">
          <a:extLst>
            <a:ext uri="{FF2B5EF4-FFF2-40B4-BE49-F238E27FC236}">
              <a16:creationId xmlns:a16="http://schemas.microsoft.com/office/drawing/2014/main" id="{CECB4FFD-3F7D-4301-9838-07EE3BEE78E4}"/>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9" name="直線コネクタ 238">
          <a:extLst>
            <a:ext uri="{FF2B5EF4-FFF2-40B4-BE49-F238E27FC236}">
              <a16:creationId xmlns:a16="http://schemas.microsoft.com/office/drawing/2014/main" id="{BA3208D6-E447-4B4D-996C-BB91C8F9B425}"/>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0" name="テキスト ボックス 239">
          <a:extLst>
            <a:ext uri="{FF2B5EF4-FFF2-40B4-BE49-F238E27FC236}">
              <a16:creationId xmlns:a16="http://schemas.microsoft.com/office/drawing/2014/main" id="{496EA489-EFDE-4ABF-ACC6-893D0422D4FF}"/>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1" name="直線コネクタ 240">
          <a:extLst>
            <a:ext uri="{FF2B5EF4-FFF2-40B4-BE49-F238E27FC236}">
              <a16:creationId xmlns:a16="http://schemas.microsoft.com/office/drawing/2014/main" id="{4E56E1C2-35C0-424A-86FE-1A2C6B013B7F}"/>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2" name="テキスト ボックス 241">
          <a:extLst>
            <a:ext uri="{FF2B5EF4-FFF2-40B4-BE49-F238E27FC236}">
              <a16:creationId xmlns:a16="http://schemas.microsoft.com/office/drawing/2014/main" id="{32F12687-7294-47D0-AAE6-2268393D0D16}"/>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3" name="直線コネクタ 242">
          <a:extLst>
            <a:ext uri="{FF2B5EF4-FFF2-40B4-BE49-F238E27FC236}">
              <a16:creationId xmlns:a16="http://schemas.microsoft.com/office/drawing/2014/main" id="{FF6EF819-1407-4E52-8BFE-22F228076F67}"/>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4" name="テキスト ボックス 243">
          <a:extLst>
            <a:ext uri="{FF2B5EF4-FFF2-40B4-BE49-F238E27FC236}">
              <a16:creationId xmlns:a16="http://schemas.microsoft.com/office/drawing/2014/main" id="{FFCBBA99-C71C-4476-BB4F-415336EB8EDB}"/>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5" name="直線コネクタ 244">
          <a:extLst>
            <a:ext uri="{FF2B5EF4-FFF2-40B4-BE49-F238E27FC236}">
              <a16:creationId xmlns:a16="http://schemas.microsoft.com/office/drawing/2014/main" id="{62D1BE1E-DA2F-4DDA-A304-CE5E0ECDF9F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6" name="テキスト ボックス 245">
          <a:extLst>
            <a:ext uri="{FF2B5EF4-FFF2-40B4-BE49-F238E27FC236}">
              <a16:creationId xmlns:a16="http://schemas.microsoft.com/office/drawing/2014/main" id="{60F5B6BE-C9F6-467E-8870-D13A1FA20C1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7" name="【福祉施設】&#10;一人当たり面積グラフ枠">
          <a:extLst>
            <a:ext uri="{FF2B5EF4-FFF2-40B4-BE49-F238E27FC236}">
              <a16:creationId xmlns:a16="http://schemas.microsoft.com/office/drawing/2014/main" id="{85B4A62B-3D3F-4E0A-8F1D-88D5932C6EC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33147</xdr:rowOff>
    </xdr:from>
    <xdr:to>
      <xdr:col>54</xdr:col>
      <xdr:colOff>189865</xdr:colOff>
      <xdr:row>86</xdr:row>
      <xdr:rowOff>102108</xdr:rowOff>
    </xdr:to>
    <xdr:cxnSp macro="">
      <xdr:nvCxnSpPr>
        <xdr:cNvPr id="248" name="直線コネクタ 247">
          <a:extLst>
            <a:ext uri="{FF2B5EF4-FFF2-40B4-BE49-F238E27FC236}">
              <a16:creationId xmlns:a16="http://schemas.microsoft.com/office/drawing/2014/main" id="{1C4ECBDD-0887-465D-A589-86FAFAC78491}"/>
            </a:ext>
          </a:extLst>
        </xdr:cNvPr>
        <xdr:cNvCxnSpPr/>
      </xdr:nvCxnSpPr>
      <xdr:spPr>
        <a:xfrm flipV="1">
          <a:off x="10476865" y="13234797"/>
          <a:ext cx="0" cy="1612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105935</xdr:rowOff>
    </xdr:from>
    <xdr:ext cx="469744" cy="259045"/>
    <xdr:sp macro="" textlink="">
      <xdr:nvSpPr>
        <xdr:cNvPr id="249" name="【福祉施設】&#10;一人当たり面積最小値テキスト">
          <a:extLst>
            <a:ext uri="{FF2B5EF4-FFF2-40B4-BE49-F238E27FC236}">
              <a16:creationId xmlns:a16="http://schemas.microsoft.com/office/drawing/2014/main" id="{38DFC405-121B-46D6-A531-F19031945777}"/>
            </a:ext>
          </a:extLst>
        </xdr:cNvPr>
        <xdr:cNvSpPr txBox="1"/>
      </xdr:nvSpPr>
      <xdr:spPr>
        <a:xfrm>
          <a:off x="10515600" y="1485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102108</xdr:rowOff>
    </xdr:from>
    <xdr:to>
      <xdr:col>55</xdr:col>
      <xdr:colOff>88900</xdr:colOff>
      <xdr:row>86</xdr:row>
      <xdr:rowOff>102108</xdr:rowOff>
    </xdr:to>
    <xdr:cxnSp macro="">
      <xdr:nvCxnSpPr>
        <xdr:cNvPr id="250" name="直線コネクタ 249">
          <a:extLst>
            <a:ext uri="{FF2B5EF4-FFF2-40B4-BE49-F238E27FC236}">
              <a16:creationId xmlns:a16="http://schemas.microsoft.com/office/drawing/2014/main" id="{D4428CAD-F0DE-475E-848D-ED0C13ED2E91}"/>
            </a:ext>
          </a:extLst>
        </xdr:cNvPr>
        <xdr:cNvCxnSpPr/>
      </xdr:nvCxnSpPr>
      <xdr:spPr>
        <a:xfrm>
          <a:off x="10388600" y="1484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151274</xdr:rowOff>
    </xdr:from>
    <xdr:ext cx="469744" cy="259045"/>
    <xdr:sp macro="" textlink="">
      <xdr:nvSpPr>
        <xdr:cNvPr id="251" name="【福祉施設】&#10;一人当たり面積最大値テキスト">
          <a:extLst>
            <a:ext uri="{FF2B5EF4-FFF2-40B4-BE49-F238E27FC236}">
              <a16:creationId xmlns:a16="http://schemas.microsoft.com/office/drawing/2014/main" id="{E7FA344B-39C5-4490-9837-AB2D398EC475}"/>
            </a:ext>
          </a:extLst>
        </xdr:cNvPr>
        <xdr:cNvSpPr txBox="1"/>
      </xdr:nvSpPr>
      <xdr:spPr>
        <a:xfrm>
          <a:off x="10515600" y="1301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33147</xdr:rowOff>
    </xdr:from>
    <xdr:to>
      <xdr:col>55</xdr:col>
      <xdr:colOff>88900</xdr:colOff>
      <xdr:row>77</xdr:row>
      <xdr:rowOff>33147</xdr:rowOff>
    </xdr:to>
    <xdr:cxnSp macro="">
      <xdr:nvCxnSpPr>
        <xdr:cNvPr id="252" name="直線コネクタ 251">
          <a:extLst>
            <a:ext uri="{FF2B5EF4-FFF2-40B4-BE49-F238E27FC236}">
              <a16:creationId xmlns:a16="http://schemas.microsoft.com/office/drawing/2014/main" id="{EFC488F9-A886-471C-A090-D46AD1EB05F6}"/>
            </a:ext>
          </a:extLst>
        </xdr:cNvPr>
        <xdr:cNvCxnSpPr/>
      </xdr:nvCxnSpPr>
      <xdr:spPr>
        <a:xfrm>
          <a:off x="10388600" y="1323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121048</xdr:rowOff>
    </xdr:from>
    <xdr:ext cx="469744" cy="259045"/>
    <xdr:sp macro="" textlink="">
      <xdr:nvSpPr>
        <xdr:cNvPr id="253" name="【福祉施設】&#10;一人当たり面積平均値テキスト">
          <a:extLst>
            <a:ext uri="{FF2B5EF4-FFF2-40B4-BE49-F238E27FC236}">
              <a16:creationId xmlns:a16="http://schemas.microsoft.com/office/drawing/2014/main" id="{BB76DC6B-489C-4E1A-AA3A-EA571DE7AA51}"/>
            </a:ext>
          </a:extLst>
        </xdr:cNvPr>
        <xdr:cNvSpPr txBox="1"/>
      </xdr:nvSpPr>
      <xdr:spPr>
        <a:xfrm>
          <a:off x="10515600" y="14351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98171</xdr:rowOff>
    </xdr:from>
    <xdr:to>
      <xdr:col>55</xdr:col>
      <xdr:colOff>50800</xdr:colOff>
      <xdr:row>85</xdr:row>
      <xdr:rowOff>28321</xdr:rowOff>
    </xdr:to>
    <xdr:sp macro="" textlink="">
      <xdr:nvSpPr>
        <xdr:cNvPr id="254" name="フローチャート: 判断 253">
          <a:extLst>
            <a:ext uri="{FF2B5EF4-FFF2-40B4-BE49-F238E27FC236}">
              <a16:creationId xmlns:a16="http://schemas.microsoft.com/office/drawing/2014/main" id="{5F8C31D6-0304-47AB-BCA4-0D55CF9093EB}"/>
            </a:ext>
          </a:extLst>
        </xdr:cNvPr>
        <xdr:cNvSpPr/>
      </xdr:nvSpPr>
      <xdr:spPr>
        <a:xfrm>
          <a:off x="10426700" y="1449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106172</xdr:rowOff>
    </xdr:from>
    <xdr:to>
      <xdr:col>50</xdr:col>
      <xdr:colOff>165100</xdr:colOff>
      <xdr:row>85</xdr:row>
      <xdr:rowOff>36322</xdr:rowOff>
    </xdr:to>
    <xdr:sp macro="" textlink="">
      <xdr:nvSpPr>
        <xdr:cNvPr id="255" name="フローチャート: 判断 254">
          <a:extLst>
            <a:ext uri="{FF2B5EF4-FFF2-40B4-BE49-F238E27FC236}">
              <a16:creationId xmlns:a16="http://schemas.microsoft.com/office/drawing/2014/main" id="{FB9AA9F5-421C-48B7-82F1-65C468C10DDC}"/>
            </a:ext>
          </a:extLst>
        </xdr:cNvPr>
        <xdr:cNvSpPr/>
      </xdr:nvSpPr>
      <xdr:spPr>
        <a:xfrm>
          <a:off x="9588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109601</xdr:rowOff>
    </xdr:from>
    <xdr:to>
      <xdr:col>46</xdr:col>
      <xdr:colOff>38100</xdr:colOff>
      <xdr:row>85</xdr:row>
      <xdr:rowOff>39751</xdr:rowOff>
    </xdr:to>
    <xdr:sp macro="" textlink="">
      <xdr:nvSpPr>
        <xdr:cNvPr id="256" name="フローチャート: 判断 255">
          <a:extLst>
            <a:ext uri="{FF2B5EF4-FFF2-40B4-BE49-F238E27FC236}">
              <a16:creationId xmlns:a16="http://schemas.microsoft.com/office/drawing/2014/main" id="{9A8988AB-162D-4CB2-8543-3102DA0036B3}"/>
            </a:ext>
          </a:extLst>
        </xdr:cNvPr>
        <xdr:cNvSpPr/>
      </xdr:nvSpPr>
      <xdr:spPr>
        <a:xfrm>
          <a:off x="8699500" y="1451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69214</xdr:rowOff>
    </xdr:from>
    <xdr:to>
      <xdr:col>41</xdr:col>
      <xdr:colOff>101600</xdr:colOff>
      <xdr:row>84</xdr:row>
      <xdr:rowOff>170814</xdr:rowOff>
    </xdr:to>
    <xdr:sp macro="" textlink="">
      <xdr:nvSpPr>
        <xdr:cNvPr id="257" name="フローチャート: 判断 256">
          <a:extLst>
            <a:ext uri="{FF2B5EF4-FFF2-40B4-BE49-F238E27FC236}">
              <a16:creationId xmlns:a16="http://schemas.microsoft.com/office/drawing/2014/main" id="{C6E518DA-959F-4C8E-B72B-A5676430893A}"/>
            </a:ext>
          </a:extLst>
        </xdr:cNvPr>
        <xdr:cNvSpPr/>
      </xdr:nvSpPr>
      <xdr:spPr>
        <a:xfrm>
          <a:off x="7810500" y="1447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46737</xdr:rowOff>
    </xdr:from>
    <xdr:to>
      <xdr:col>36</xdr:col>
      <xdr:colOff>165100</xdr:colOff>
      <xdr:row>84</xdr:row>
      <xdr:rowOff>148337</xdr:rowOff>
    </xdr:to>
    <xdr:sp macro="" textlink="">
      <xdr:nvSpPr>
        <xdr:cNvPr id="258" name="フローチャート: 判断 257">
          <a:extLst>
            <a:ext uri="{FF2B5EF4-FFF2-40B4-BE49-F238E27FC236}">
              <a16:creationId xmlns:a16="http://schemas.microsoft.com/office/drawing/2014/main" id="{91C2503E-8938-4FCC-A5AE-D28CEAA8A7E2}"/>
            </a:ext>
          </a:extLst>
        </xdr:cNvPr>
        <xdr:cNvSpPr/>
      </xdr:nvSpPr>
      <xdr:spPr>
        <a:xfrm>
          <a:off x="6921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A5E22DE4-EE55-422B-A57D-3B89B6DA879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9BAC32A6-FF40-41C9-BC9C-DF24927A831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F2DD79E1-5E27-4A79-AEDA-E614AEF72B2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05150F6A-C662-46E7-945D-3C68EBAED8A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47E837E0-564B-40C5-B8CF-5A6357AEE09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105029</xdr:rowOff>
    </xdr:from>
    <xdr:to>
      <xdr:col>55</xdr:col>
      <xdr:colOff>50800</xdr:colOff>
      <xdr:row>85</xdr:row>
      <xdr:rowOff>35179</xdr:rowOff>
    </xdr:to>
    <xdr:sp macro="" textlink="">
      <xdr:nvSpPr>
        <xdr:cNvPr id="264" name="楕円 263">
          <a:extLst>
            <a:ext uri="{FF2B5EF4-FFF2-40B4-BE49-F238E27FC236}">
              <a16:creationId xmlns:a16="http://schemas.microsoft.com/office/drawing/2014/main" id="{E6730F96-2E6B-44EC-B03A-37A7C64A25C9}"/>
            </a:ext>
          </a:extLst>
        </xdr:cNvPr>
        <xdr:cNvSpPr/>
      </xdr:nvSpPr>
      <xdr:spPr>
        <a:xfrm>
          <a:off x="10426700" y="1450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83456</xdr:rowOff>
    </xdr:from>
    <xdr:ext cx="469744" cy="259045"/>
    <xdr:sp macro="" textlink="">
      <xdr:nvSpPr>
        <xdr:cNvPr id="265" name="【福祉施設】&#10;一人当たり面積該当値テキスト">
          <a:extLst>
            <a:ext uri="{FF2B5EF4-FFF2-40B4-BE49-F238E27FC236}">
              <a16:creationId xmlns:a16="http://schemas.microsoft.com/office/drawing/2014/main" id="{D5444935-8729-4C02-BBE2-B30A1D15FA5A}"/>
            </a:ext>
          </a:extLst>
        </xdr:cNvPr>
        <xdr:cNvSpPr txBox="1"/>
      </xdr:nvSpPr>
      <xdr:spPr>
        <a:xfrm>
          <a:off x="10515600" y="14485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112268</xdr:rowOff>
    </xdr:from>
    <xdr:to>
      <xdr:col>50</xdr:col>
      <xdr:colOff>165100</xdr:colOff>
      <xdr:row>85</xdr:row>
      <xdr:rowOff>42418</xdr:rowOff>
    </xdr:to>
    <xdr:sp macro="" textlink="">
      <xdr:nvSpPr>
        <xdr:cNvPr id="266" name="楕円 265">
          <a:extLst>
            <a:ext uri="{FF2B5EF4-FFF2-40B4-BE49-F238E27FC236}">
              <a16:creationId xmlns:a16="http://schemas.microsoft.com/office/drawing/2014/main" id="{618A3BA0-3E30-4F42-9DAA-9FFF1D24D5AB}"/>
            </a:ext>
          </a:extLst>
        </xdr:cNvPr>
        <xdr:cNvSpPr/>
      </xdr:nvSpPr>
      <xdr:spPr>
        <a:xfrm>
          <a:off x="9588500" y="1451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155829</xdr:rowOff>
    </xdr:from>
    <xdr:to>
      <xdr:col>55</xdr:col>
      <xdr:colOff>0</xdr:colOff>
      <xdr:row>84</xdr:row>
      <xdr:rowOff>163068</xdr:rowOff>
    </xdr:to>
    <xdr:cxnSp macro="">
      <xdr:nvCxnSpPr>
        <xdr:cNvPr id="267" name="直線コネクタ 266">
          <a:extLst>
            <a:ext uri="{FF2B5EF4-FFF2-40B4-BE49-F238E27FC236}">
              <a16:creationId xmlns:a16="http://schemas.microsoft.com/office/drawing/2014/main" id="{2887BE5B-3511-4B9A-90B9-8A2C9CF140A5}"/>
            </a:ext>
          </a:extLst>
        </xdr:cNvPr>
        <xdr:cNvCxnSpPr/>
      </xdr:nvCxnSpPr>
      <xdr:spPr>
        <a:xfrm flipV="1">
          <a:off x="9639300" y="14557629"/>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119507</xdr:rowOff>
    </xdr:from>
    <xdr:to>
      <xdr:col>46</xdr:col>
      <xdr:colOff>38100</xdr:colOff>
      <xdr:row>85</xdr:row>
      <xdr:rowOff>49657</xdr:rowOff>
    </xdr:to>
    <xdr:sp macro="" textlink="">
      <xdr:nvSpPr>
        <xdr:cNvPr id="268" name="楕円 267">
          <a:extLst>
            <a:ext uri="{FF2B5EF4-FFF2-40B4-BE49-F238E27FC236}">
              <a16:creationId xmlns:a16="http://schemas.microsoft.com/office/drawing/2014/main" id="{205B6448-BCD2-4712-98F5-6BCBA0BE56FA}"/>
            </a:ext>
          </a:extLst>
        </xdr:cNvPr>
        <xdr:cNvSpPr/>
      </xdr:nvSpPr>
      <xdr:spPr>
        <a:xfrm>
          <a:off x="8699500" y="1452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163068</xdr:rowOff>
    </xdr:from>
    <xdr:to>
      <xdr:col>50</xdr:col>
      <xdr:colOff>114300</xdr:colOff>
      <xdr:row>84</xdr:row>
      <xdr:rowOff>170307</xdr:rowOff>
    </xdr:to>
    <xdr:cxnSp macro="">
      <xdr:nvCxnSpPr>
        <xdr:cNvPr id="269" name="直線コネクタ 268">
          <a:extLst>
            <a:ext uri="{FF2B5EF4-FFF2-40B4-BE49-F238E27FC236}">
              <a16:creationId xmlns:a16="http://schemas.microsoft.com/office/drawing/2014/main" id="{E9E72BEE-CA1B-4B76-9655-98924D1E9247}"/>
            </a:ext>
          </a:extLst>
        </xdr:cNvPr>
        <xdr:cNvCxnSpPr/>
      </xdr:nvCxnSpPr>
      <xdr:spPr>
        <a:xfrm flipV="1">
          <a:off x="8750300" y="14564868"/>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126746</xdr:rowOff>
    </xdr:from>
    <xdr:to>
      <xdr:col>41</xdr:col>
      <xdr:colOff>101600</xdr:colOff>
      <xdr:row>85</xdr:row>
      <xdr:rowOff>56896</xdr:rowOff>
    </xdr:to>
    <xdr:sp macro="" textlink="">
      <xdr:nvSpPr>
        <xdr:cNvPr id="270" name="楕円 269">
          <a:extLst>
            <a:ext uri="{FF2B5EF4-FFF2-40B4-BE49-F238E27FC236}">
              <a16:creationId xmlns:a16="http://schemas.microsoft.com/office/drawing/2014/main" id="{438B72A0-ACED-4212-8E47-80E2C45340CD}"/>
            </a:ext>
          </a:extLst>
        </xdr:cNvPr>
        <xdr:cNvSpPr/>
      </xdr:nvSpPr>
      <xdr:spPr>
        <a:xfrm>
          <a:off x="7810500" y="1452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170307</xdr:rowOff>
    </xdr:from>
    <xdr:to>
      <xdr:col>45</xdr:col>
      <xdr:colOff>177800</xdr:colOff>
      <xdr:row>85</xdr:row>
      <xdr:rowOff>6096</xdr:rowOff>
    </xdr:to>
    <xdr:cxnSp macro="">
      <xdr:nvCxnSpPr>
        <xdr:cNvPr id="271" name="直線コネクタ 270">
          <a:extLst>
            <a:ext uri="{FF2B5EF4-FFF2-40B4-BE49-F238E27FC236}">
              <a16:creationId xmlns:a16="http://schemas.microsoft.com/office/drawing/2014/main" id="{742845E0-DFC4-4EEC-ACD7-EB02570F94B9}"/>
            </a:ext>
          </a:extLst>
        </xdr:cNvPr>
        <xdr:cNvCxnSpPr/>
      </xdr:nvCxnSpPr>
      <xdr:spPr>
        <a:xfrm flipV="1">
          <a:off x="7861300" y="14572107"/>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133986</xdr:rowOff>
    </xdr:from>
    <xdr:to>
      <xdr:col>36</xdr:col>
      <xdr:colOff>165100</xdr:colOff>
      <xdr:row>85</xdr:row>
      <xdr:rowOff>64136</xdr:rowOff>
    </xdr:to>
    <xdr:sp macro="" textlink="">
      <xdr:nvSpPr>
        <xdr:cNvPr id="272" name="楕円 271">
          <a:extLst>
            <a:ext uri="{FF2B5EF4-FFF2-40B4-BE49-F238E27FC236}">
              <a16:creationId xmlns:a16="http://schemas.microsoft.com/office/drawing/2014/main" id="{F3F0ABA2-3FCB-4BEB-9976-CC57769C1F7E}"/>
            </a:ext>
          </a:extLst>
        </xdr:cNvPr>
        <xdr:cNvSpPr/>
      </xdr:nvSpPr>
      <xdr:spPr>
        <a:xfrm>
          <a:off x="6921500" y="1453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6096</xdr:rowOff>
    </xdr:from>
    <xdr:to>
      <xdr:col>41</xdr:col>
      <xdr:colOff>50800</xdr:colOff>
      <xdr:row>85</xdr:row>
      <xdr:rowOff>13336</xdr:rowOff>
    </xdr:to>
    <xdr:cxnSp macro="">
      <xdr:nvCxnSpPr>
        <xdr:cNvPr id="273" name="直線コネクタ 272">
          <a:extLst>
            <a:ext uri="{FF2B5EF4-FFF2-40B4-BE49-F238E27FC236}">
              <a16:creationId xmlns:a16="http://schemas.microsoft.com/office/drawing/2014/main" id="{8391CE53-9DDF-4AF0-B3C3-9360C161938A}"/>
            </a:ext>
          </a:extLst>
        </xdr:cNvPr>
        <xdr:cNvCxnSpPr/>
      </xdr:nvCxnSpPr>
      <xdr:spPr>
        <a:xfrm flipV="1">
          <a:off x="6972300" y="14579346"/>
          <a:ext cx="8890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52849</xdr:rowOff>
    </xdr:from>
    <xdr:ext cx="469744" cy="259045"/>
    <xdr:sp macro="" textlink="">
      <xdr:nvSpPr>
        <xdr:cNvPr id="274" name="n_1aveValue【福祉施設】&#10;一人当たり面積">
          <a:extLst>
            <a:ext uri="{FF2B5EF4-FFF2-40B4-BE49-F238E27FC236}">
              <a16:creationId xmlns:a16="http://schemas.microsoft.com/office/drawing/2014/main" id="{7394CEE3-811A-4DAC-8509-093CE2BE3578}"/>
            </a:ext>
          </a:extLst>
        </xdr:cNvPr>
        <xdr:cNvSpPr txBox="1"/>
      </xdr:nvSpPr>
      <xdr:spPr>
        <a:xfrm>
          <a:off x="93917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56278</xdr:rowOff>
    </xdr:from>
    <xdr:ext cx="469744" cy="259045"/>
    <xdr:sp macro="" textlink="">
      <xdr:nvSpPr>
        <xdr:cNvPr id="275" name="n_2aveValue【福祉施設】&#10;一人当たり面積">
          <a:extLst>
            <a:ext uri="{FF2B5EF4-FFF2-40B4-BE49-F238E27FC236}">
              <a16:creationId xmlns:a16="http://schemas.microsoft.com/office/drawing/2014/main" id="{ADED37CB-3073-4E57-AE99-6CF0896BD6C6}"/>
            </a:ext>
          </a:extLst>
        </xdr:cNvPr>
        <xdr:cNvSpPr txBox="1"/>
      </xdr:nvSpPr>
      <xdr:spPr>
        <a:xfrm>
          <a:off x="8515427" y="1428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15891</xdr:rowOff>
    </xdr:from>
    <xdr:ext cx="469744" cy="259045"/>
    <xdr:sp macro="" textlink="">
      <xdr:nvSpPr>
        <xdr:cNvPr id="276" name="n_3aveValue【福祉施設】&#10;一人当たり面積">
          <a:extLst>
            <a:ext uri="{FF2B5EF4-FFF2-40B4-BE49-F238E27FC236}">
              <a16:creationId xmlns:a16="http://schemas.microsoft.com/office/drawing/2014/main" id="{06A8703F-6D6F-4C09-A462-73A1B5EA2037}"/>
            </a:ext>
          </a:extLst>
        </xdr:cNvPr>
        <xdr:cNvSpPr txBox="1"/>
      </xdr:nvSpPr>
      <xdr:spPr>
        <a:xfrm>
          <a:off x="7626427" y="1424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164864</xdr:rowOff>
    </xdr:from>
    <xdr:ext cx="469744" cy="259045"/>
    <xdr:sp macro="" textlink="">
      <xdr:nvSpPr>
        <xdr:cNvPr id="277" name="n_4aveValue【福祉施設】&#10;一人当たり面積">
          <a:extLst>
            <a:ext uri="{FF2B5EF4-FFF2-40B4-BE49-F238E27FC236}">
              <a16:creationId xmlns:a16="http://schemas.microsoft.com/office/drawing/2014/main" id="{475C53F5-5F43-475C-AE3E-FB33539BC542}"/>
            </a:ext>
          </a:extLst>
        </xdr:cNvPr>
        <xdr:cNvSpPr txBox="1"/>
      </xdr:nvSpPr>
      <xdr:spPr>
        <a:xfrm>
          <a:off x="6737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33545</xdr:rowOff>
    </xdr:from>
    <xdr:ext cx="469744" cy="259045"/>
    <xdr:sp macro="" textlink="">
      <xdr:nvSpPr>
        <xdr:cNvPr id="278" name="n_1mainValue【福祉施設】&#10;一人当たり面積">
          <a:extLst>
            <a:ext uri="{FF2B5EF4-FFF2-40B4-BE49-F238E27FC236}">
              <a16:creationId xmlns:a16="http://schemas.microsoft.com/office/drawing/2014/main" id="{47EF4155-C506-43BD-BDB0-8BCC208BE41F}"/>
            </a:ext>
          </a:extLst>
        </xdr:cNvPr>
        <xdr:cNvSpPr txBox="1"/>
      </xdr:nvSpPr>
      <xdr:spPr>
        <a:xfrm>
          <a:off x="9391727" y="1460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40784</xdr:rowOff>
    </xdr:from>
    <xdr:ext cx="469744" cy="259045"/>
    <xdr:sp macro="" textlink="">
      <xdr:nvSpPr>
        <xdr:cNvPr id="279" name="n_2mainValue【福祉施設】&#10;一人当たり面積">
          <a:extLst>
            <a:ext uri="{FF2B5EF4-FFF2-40B4-BE49-F238E27FC236}">
              <a16:creationId xmlns:a16="http://schemas.microsoft.com/office/drawing/2014/main" id="{F6B86F1B-D4A7-4AB4-A46B-6BA20D9BDDE9}"/>
            </a:ext>
          </a:extLst>
        </xdr:cNvPr>
        <xdr:cNvSpPr txBox="1"/>
      </xdr:nvSpPr>
      <xdr:spPr>
        <a:xfrm>
          <a:off x="8515427" y="1461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48023</xdr:rowOff>
    </xdr:from>
    <xdr:ext cx="469744" cy="259045"/>
    <xdr:sp macro="" textlink="">
      <xdr:nvSpPr>
        <xdr:cNvPr id="280" name="n_3mainValue【福祉施設】&#10;一人当たり面積">
          <a:extLst>
            <a:ext uri="{FF2B5EF4-FFF2-40B4-BE49-F238E27FC236}">
              <a16:creationId xmlns:a16="http://schemas.microsoft.com/office/drawing/2014/main" id="{6B9FDE49-66E3-4683-B30A-B830697DA696}"/>
            </a:ext>
          </a:extLst>
        </xdr:cNvPr>
        <xdr:cNvSpPr txBox="1"/>
      </xdr:nvSpPr>
      <xdr:spPr>
        <a:xfrm>
          <a:off x="7626427" y="1462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55263</xdr:rowOff>
    </xdr:from>
    <xdr:ext cx="469744" cy="259045"/>
    <xdr:sp macro="" textlink="">
      <xdr:nvSpPr>
        <xdr:cNvPr id="281" name="n_4mainValue【福祉施設】&#10;一人当たり面積">
          <a:extLst>
            <a:ext uri="{FF2B5EF4-FFF2-40B4-BE49-F238E27FC236}">
              <a16:creationId xmlns:a16="http://schemas.microsoft.com/office/drawing/2014/main" id="{24B69E5E-FF5E-4A9A-8111-3A3FC920335C}"/>
            </a:ext>
          </a:extLst>
        </xdr:cNvPr>
        <xdr:cNvSpPr txBox="1"/>
      </xdr:nvSpPr>
      <xdr:spPr>
        <a:xfrm>
          <a:off x="6737427" y="1462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id="{668250F0-C214-4043-97D1-A7D6EC0524E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id="{E143AD9E-5971-49D5-8993-1A5E76A04D2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id="{9E3C47EC-8991-45CA-90E7-1E6C5C339FD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id="{8625FEE4-9808-4DA9-9072-E5AC01A2C56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id="{13B0981E-447B-41AB-A237-57A1BBD52A6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id="{63F1D4A1-9812-44DB-9DAD-698615315B9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id="{1F4E3247-A05E-4702-BE3E-3D714B454A9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id="{C95EB3F2-455E-4DD4-9498-6541087E51BB}"/>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0" name="テキスト ボックス 289">
          <a:extLst>
            <a:ext uri="{FF2B5EF4-FFF2-40B4-BE49-F238E27FC236}">
              <a16:creationId xmlns:a16="http://schemas.microsoft.com/office/drawing/2014/main" id="{E83CA2AD-6F8B-44C4-B771-75FE6A8B73E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1" name="直線コネクタ 290">
          <a:extLst>
            <a:ext uri="{FF2B5EF4-FFF2-40B4-BE49-F238E27FC236}">
              <a16:creationId xmlns:a16="http://schemas.microsoft.com/office/drawing/2014/main" id="{AE5F7E1B-FF11-4F89-897B-ABF15E2187A2}"/>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2" name="テキスト ボックス 291">
          <a:extLst>
            <a:ext uri="{FF2B5EF4-FFF2-40B4-BE49-F238E27FC236}">
              <a16:creationId xmlns:a16="http://schemas.microsoft.com/office/drawing/2014/main" id="{6A64D966-4265-41A1-81A0-3A289B7C8975}"/>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93" name="直線コネクタ 292">
          <a:extLst>
            <a:ext uri="{FF2B5EF4-FFF2-40B4-BE49-F238E27FC236}">
              <a16:creationId xmlns:a16="http://schemas.microsoft.com/office/drawing/2014/main" id="{D6A32415-506A-4A18-82FD-861105A59ABC}"/>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294" name="テキスト ボックス 293">
          <a:extLst>
            <a:ext uri="{FF2B5EF4-FFF2-40B4-BE49-F238E27FC236}">
              <a16:creationId xmlns:a16="http://schemas.microsoft.com/office/drawing/2014/main" id="{470DC8F3-C2AC-4A25-86E5-BD78048E883D}"/>
            </a:ext>
          </a:extLst>
        </xdr:cNvPr>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95" name="直線コネクタ 294">
          <a:extLst>
            <a:ext uri="{FF2B5EF4-FFF2-40B4-BE49-F238E27FC236}">
              <a16:creationId xmlns:a16="http://schemas.microsoft.com/office/drawing/2014/main" id="{06177EF6-5C3D-4B90-83F7-C4EB1E2F3893}"/>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96" name="テキスト ボックス 295">
          <a:extLst>
            <a:ext uri="{FF2B5EF4-FFF2-40B4-BE49-F238E27FC236}">
              <a16:creationId xmlns:a16="http://schemas.microsoft.com/office/drawing/2014/main" id="{F9EC4B34-755E-47B1-81DF-767C29E775CA}"/>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97" name="直線コネクタ 296">
          <a:extLst>
            <a:ext uri="{FF2B5EF4-FFF2-40B4-BE49-F238E27FC236}">
              <a16:creationId xmlns:a16="http://schemas.microsoft.com/office/drawing/2014/main" id="{98AC1774-D8EC-4431-B52E-6BC8B7FE2846}"/>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98" name="テキスト ボックス 297">
          <a:extLst>
            <a:ext uri="{FF2B5EF4-FFF2-40B4-BE49-F238E27FC236}">
              <a16:creationId xmlns:a16="http://schemas.microsoft.com/office/drawing/2014/main" id="{FF91B549-A767-4BA2-90B5-6B98610FE252}"/>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99" name="直線コネクタ 298">
          <a:extLst>
            <a:ext uri="{FF2B5EF4-FFF2-40B4-BE49-F238E27FC236}">
              <a16:creationId xmlns:a16="http://schemas.microsoft.com/office/drawing/2014/main" id="{CAC2158A-62E5-4902-A1D6-216C0CDFB041}"/>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00" name="テキスト ボックス 299">
          <a:extLst>
            <a:ext uri="{FF2B5EF4-FFF2-40B4-BE49-F238E27FC236}">
              <a16:creationId xmlns:a16="http://schemas.microsoft.com/office/drawing/2014/main" id="{92112570-81EC-4943-BBCA-6C71E67C3221}"/>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1" name="直線コネクタ 300">
          <a:extLst>
            <a:ext uri="{FF2B5EF4-FFF2-40B4-BE49-F238E27FC236}">
              <a16:creationId xmlns:a16="http://schemas.microsoft.com/office/drawing/2014/main" id="{C846DEA2-DAA1-4144-BBEC-1BA304CCAC2A}"/>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02" name="テキスト ボックス 301">
          <a:extLst>
            <a:ext uri="{FF2B5EF4-FFF2-40B4-BE49-F238E27FC236}">
              <a16:creationId xmlns:a16="http://schemas.microsoft.com/office/drawing/2014/main" id="{C0E4F5D4-4CFA-4DF9-B1D4-F33344F01339}"/>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3" name="【市民会館】&#10;有形固定資産減価償却率グラフ枠">
          <a:extLst>
            <a:ext uri="{FF2B5EF4-FFF2-40B4-BE49-F238E27FC236}">
              <a16:creationId xmlns:a16="http://schemas.microsoft.com/office/drawing/2014/main" id="{A9F015D4-A93B-4909-9E66-5B72D279B66C}"/>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85344</xdr:rowOff>
    </xdr:from>
    <xdr:to>
      <xdr:col>24</xdr:col>
      <xdr:colOff>62865</xdr:colOff>
      <xdr:row>108</xdr:row>
      <xdr:rowOff>76200</xdr:rowOff>
    </xdr:to>
    <xdr:cxnSp macro="">
      <xdr:nvCxnSpPr>
        <xdr:cNvPr id="304" name="直線コネクタ 303">
          <a:extLst>
            <a:ext uri="{FF2B5EF4-FFF2-40B4-BE49-F238E27FC236}">
              <a16:creationId xmlns:a16="http://schemas.microsoft.com/office/drawing/2014/main" id="{2412FACE-7F98-4087-961A-9410A8E6FAEC}"/>
            </a:ext>
          </a:extLst>
        </xdr:cNvPr>
        <xdr:cNvCxnSpPr/>
      </xdr:nvCxnSpPr>
      <xdr:spPr>
        <a:xfrm flipV="1">
          <a:off x="4634865" y="17230344"/>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305" name="【市民会館】&#10;有形固定資産減価償却率最小値テキスト">
          <a:extLst>
            <a:ext uri="{FF2B5EF4-FFF2-40B4-BE49-F238E27FC236}">
              <a16:creationId xmlns:a16="http://schemas.microsoft.com/office/drawing/2014/main" id="{364D7720-5238-483F-8E21-4AEAC4F53EB9}"/>
            </a:ext>
          </a:extLst>
        </xdr:cNvPr>
        <xdr:cNvSpPr txBox="1"/>
      </xdr:nvSpPr>
      <xdr:spPr>
        <a:xfrm>
          <a:off x="4673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06" name="直線コネクタ 305">
          <a:extLst>
            <a:ext uri="{FF2B5EF4-FFF2-40B4-BE49-F238E27FC236}">
              <a16:creationId xmlns:a16="http://schemas.microsoft.com/office/drawing/2014/main" id="{21BD9019-ABBE-4F9D-A9D8-EA5F56C63BF1}"/>
            </a:ext>
          </a:extLst>
        </xdr:cNvPr>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32021</xdr:rowOff>
    </xdr:from>
    <xdr:ext cx="405111" cy="259045"/>
    <xdr:sp macro="" textlink="">
      <xdr:nvSpPr>
        <xdr:cNvPr id="307" name="【市民会館】&#10;有形固定資産減価償却率最大値テキスト">
          <a:extLst>
            <a:ext uri="{FF2B5EF4-FFF2-40B4-BE49-F238E27FC236}">
              <a16:creationId xmlns:a16="http://schemas.microsoft.com/office/drawing/2014/main" id="{DFCDF030-9836-4E6D-A0DB-E83B96B34C56}"/>
            </a:ext>
          </a:extLst>
        </xdr:cNvPr>
        <xdr:cNvSpPr txBox="1"/>
      </xdr:nvSpPr>
      <xdr:spPr>
        <a:xfrm>
          <a:off x="4673600" y="1700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85344</xdr:rowOff>
    </xdr:from>
    <xdr:to>
      <xdr:col>24</xdr:col>
      <xdr:colOff>152400</xdr:colOff>
      <xdr:row>100</xdr:row>
      <xdr:rowOff>85344</xdr:rowOff>
    </xdr:to>
    <xdr:cxnSp macro="">
      <xdr:nvCxnSpPr>
        <xdr:cNvPr id="308" name="直線コネクタ 307">
          <a:extLst>
            <a:ext uri="{FF2B5EF4-FFF2-40B4-BE49-F238E27FC236}">
              <a16:creationId xmlns:a16="http://schemas.microsoft.com/office/drawing/2014/main" id="{2FC4E75F-9154-4AC2-9E2A-E2B353E0BDD8}"/>
            </a:ext>
          </a:extLst>
        </xdr:cNvPr>
        <xdr:cNvCxnSpPr/>
      </xdr:nvCxnSpPr>
      <xdr:spPr>
        <a:xfrm>
          <a:off x="4546600" y="1723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164864</xdr:rowOff>
    </xdr:from>
    <xdr:ext cx="405111" cy="259045"/>
    <xdr:sp macro="" textlink="">
      <xdr:nvSpPr>
        <xdr:cNvPr id="309" name="【市民会館】&#10;有形固定資産減価償却率平均値テキスト">
          <a:extLst>
            <a:ext uri="{FF2B5EF4-FFF2-40B4-BE49-F238E27FC236}">
              <a16:creationId xmlns:a16="http://schemas.microsoft.com/office/drawing/2014/main" id="{B3C6D575-E609-4CF5-9D42-0B5D1F256504}"/>
            </a:ext>
          </a:extLst>
        </xdr:cNvPr>
        <xdr:cNvSpPr txBox="1"/>
      </xdr:nvSpPr>
      <xdr:spPr>
        <a:xfrm>
          <a:off x="4673600" y="176527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141987</xdr:rowOff>
    </xdr:from>
    <xdr:to>
      <xdr:col>24</xdr:col>
      <xdr:colOff>114300</xdr:colOff>
      <xdr:row>104</xdr:row>
      <xdr:rowOff>72137</xdr:rowOff>
    </xdr:to>
    <xdr:sp macro="" textlink="">
      <xdr:nvSpPr>
        <xdr:cNvPr id="310" name="フローチャート: 判断 309">
          <a:extLst>
            <a:ext uri="{FF2B5EF4-FFF2-40B4-BE49-F238E27FC236}">
              <a16:creationId xmlns:a16="http://schemas.microsoft.com/office/drawing/2014/main" id="{BDE3B798-04D0-43DD-B6D4-6CEA8683409F}"/>
            </a:ext>
          </a:extLst>
        </xdr:cNvPr>
        <xdr:cNvSpPr/>
      </xdr:nvSpPr>
      <xdr:spPr>
        <a:xfrm>
          <a:off x="4584700" y="178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87122</xdr:rowOff>
    </xdr:from>
    <xdr:to>
      <xdr:col>20</xdr:col>
      <xdr:colOff>38100</xdr:colOff>
      <xdr:row>104</xdr:row>
      <xdr:rowOff>17272</xdr:rowOff>
    </xdr:to>
    <xdr:sp macro="" textlink="">
      <xdr:nvSpPr>
        <xdr:cNvPr id="311" name="フローチャート: 判断 310">
          <a:extLst>
            <a:ext uri="{FF2B5EF4-FFF2-40B4-BE49-F238E27FC236}">
              <a16:creationId xmlns:a16="http://schemas.microsoft.com/office/drawing/2014/main" id="{1843B2DF-150F-4785-887E-08C650F4E79D}"/>
            </a:ext>
          </a:extLst>
        </xdr:cNvPr>
        <xdr:cNvSpPr/>
      </xdr:nvSpPr>
      <xdr:spPr>
        <a:xfrm>
          <a:off x="3746500" y="1774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45974</xdr:rowOff>
    </xdr:from>
    <xdr:to>
      <xdr:col>15</xdr:col>
      <xdr:colOff>101600</xdr:colOff>
      <xdr:row>103</xdr:row>
      <xdr:rowOff>147574</xdr:rowOff>
    </xdr:to>
    <xdr:sp macro="" textlink="">
      <xdr:nvSpPr>
        <xdr:cNvPr id="312" name="フローチャート: 判断 311">
          <a:extLst>
            <a:ext uri="{FF2B5EF4-FFF2-40B4-BE49-F238E27FC236}">
              <a16:creationId xmlns:a16="http://schemas.microsoft.com/office/drawing/2014/main" id="{9179D996-8975-4265-B22F-227F2AB4E686}"/>
            </a:ext>
          </a:extLst>
        </xdr:cNvPr>
        <xdr:cNvSpPr/>
      </xdr:nvSpPr>
      <xdr:spPr>
        <a:xfrm>
          <a:off x="2857500" y="1770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254</xdr:rowOff>
    </xdr:from>
    <xdr:to>
      <xdr:col>10</xdr:col>
      <xdr:colOff>165100</xdr:colOff>
      <xdr:row>103</xdr:row>
      <xdr:rowOff>101854</xdr:rowOff>
    </xdr:to>
    <xdr:sp macro="" textlink="">
      <xdr:nvSpPr>
        <xdr:cNvPr id="313" name="フローチャート: 判断 312">
          <a:extLst>
            <a:ext uri="{FF2B5EF4-FFF2-40B4-BE49-F238E27FC236}">
              <a16:creationId xmlns:a16="http://schemas.microsoft.com/office/drawing/2014/main" id="{4E152C34-55EE-4EBE-8D11-E82417E79A08}"/>
            </a:ext>
          </a:extLst>
        </xdr:cNvPr>
        <xdr:cNvSpPr/>
      </xdr:nvSpPr>
      <xdr:spPr>
        <a:xfrm>
          <a:off x="1968500" y="1765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91694</xdr:rowOff>
    </xdr:from>
    <xdr:to>
      <xdr:col>6</xdr:col>
      <xdr:colOff>38100</xdr:colOff>
      <xdr:row>103</xdr:row>
      <xdr:rowOff>21844</xdr:rowOff>
    </xdr:to>
    <xdr:sp macro="" textlink="">
      <xdr:nvSpPr>
        <xdr:cNvPr id="314" name="フローチャート: 判断 313">
          <a:extLst>
            <a:ext uri="{FF2B5EF4-FFF2-40B4-BE49-F238E27FC236}">
              <a16:creationId xmlns:a16="http://schemas.microsoft.com/office/drawing/2014/main" id="{B15F68CC-78D8-4478-BBB6-36074FD3CFDB}"/>
            </a:ext>
          </a:extLst>
        </xdr:cNvPr>
        <xdr:cNvSpPr/>
      </xdr:nvSpPr>
      <xdr:spPr>
        <a:xfrm>
          <a:off x="1079500" y="1757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EFAF97CD-2AE9-48CE-88DF-381A9A38A17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9D2058D6-301F-41E4-A055-6BBB5FDD017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A9650B6E-840C-49C6-B71C-F7FA2B2CC06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B96CCBA7-1E90-413E-93DA-896B67DC52C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08EABFB6-1C11-4C11-8329-6448B83FDA28}"/>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25400</xdr:rowOff>
    </xdr:from>
    <xdr:to>
      <xdr:col>24</xdr:col>
      <xdr:colOff>114300</xdr:colOff>
      <xdr:row>108</xdr:row>
      <xdr:rowOff>127000</xdr:rowOff>
    </xdr:to>
    <xdr:sp macro="" textlink="">
      <xdr:nvSpPr>
        <xdr:cNvPr id="320" name="楕円 319">
          <a:extLst>
            <a:ext uri="{FF2B5EF4-FFF2-40B4-BE49-F238E27FC236}">
              <a16:creationId xmlns:a16="http://schemas.microsoft.com/office/drawing/2014/main" id="{8A60A1EC-C306-4C41-B080-F0C3F7D882D5}"/>
            </a:ext>
          </a:extLst>
        </xdr:cNvPr>
        <xdr:cNvSpPr/>
      </xdr:nvSpPr>
      <xdr:spPr>
        <a:xfrm>
          <a:off x="45847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111777</xdr:rowOff>
    </xdr:from>
    <xdr:ext cx="469744" cy="259045"/>
    <xdr:sp macro="" textlink="">
      <xdr:nvSpPr>
        <xdr:cNvPr id="321" name="【市民会館】&#10;有形固定資産減価償却率該当値テキスト">
          <a:extLst>
            <a:ext uri="{FF2B5EF4-FFF2-40B4-BE49-F238E27FC236}">
              <a16:creationId xmlns:a16="http://schemas.microsoft.com/office/drawing/2014/main" id="{3F9F4320-ADCE-4E9B-A8F5-1302E4841DE9}"/>
            </a:ext>
          </a:extLst>
        </xdr:cNvPr>
        <xdr:cNvSpPr txBox="1"/>
      </xdr:nvSpPr>
      <xdr:spPr>
        <a:xfrm>
          <a:off x="4673600"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151130</xdr:rowOff>
    </xdr:from>
    <xdr:to>
      <xdr:col>20</xdr:col>
      <xdr:colOff>38100</xdr:colOff>
      <xdr:row>108</xdr:row>
      <xdr:rowOff>81280</xdr:rowOff>
    </xdr:to>
    <xdr:sp macro="" textlink="">
      <xdr:nvSpPr>
        <xdr:cNvPr id="322" name="楕円 321">
          <a:extLst>
            <a:ext uri="{FF2B5EF4-FFF2-40B4-BE49-F238E27FC236}">
              <a16:creationId xmlns:a16="http://schemas.microsoft.com/office/drawing/2014/main" id="{CFA782A9-F527-4A5E-B6A8-1F64A7B72E5A}"/>
            </a:ext>
          </a:extLst>
        </xdr:cNvPr>
        <xdr:cNvSpPr/>
      </xdr:nvSpPr>
      <xdr:spPr>
        <a:xfrm>
          <a:off x="3746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30480</xdr:rowOff>
    </xdr:from>
    <xdr:to>
      <xdr:col>24</xdr:col>
      <xdr:colOff>63500</xdr:colOff>
      <xdr:row>108</xdr:row>
      <xdr:rowOff>76200</xdr:rowOff>
    </xdr:to>
    <xdr:cxnSp macro="">
      <xdr:nvCxnSpPr>
        <xdr:cNvPr id="323" name="直線コネクタ 322">
          <a:extLst>
            <a:ext uri="{FF2B5EF4-FFF2-40B4-BE49-F238E27FC236}">
              <a16:creationId xmlns:a16="http://schemas.microsoft.com/office/drawing/2014/main" id="{8154C5D7-5D0D-44A6-85FA-3481A77019D3}"/>
            </a:ext>
          </a:extLst>
        </xdr:cNvPr>
        <xdr:cNvCxnSpPr/>
      </xdr:nvCxnSpPr>
      <xdr:spPr>
        <a:xfrm>
          <a:off x="3797300" y="185470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105411</xdr:rowOff>
    </xdr:from>
    <xdr:to>
      <xdr:col>15</xdr:col>
      <xdr:colOff>101600</xdr:colOff>
      <xdr:row>108</xdr:row>
      <xdr:rowOff>35561</xdr:rowOff>
    </xdr:to>
    <xdr:sp macro="" textlink="">
      <xdr:nvSpPr>
        <xdr:cNvPr id="324" name="楕円 323">
          <a:extLst>
            <a:ext uri="{FF2B5EF4-FFF2-40B4-BE49-F238E27FC236}">
              <a16:creationId xmlns:a16="http://schemas.microsoft.com/office/drawing/2014/main" id="{CECAD8BF-FBCA-43A6-A579-6477CCFB9E68}"/>
            </a:ext>
          </a:extLst>
        </xdr:cNvPr>
        <xdr:cNvSpPr/>
      </xdr:nvSpPr>
      <xdr:spPr>
        <a:xfrm>
          <a:off x="2857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156211</xdr:rowOff>
    </xdr:from>
    <xdr:to>
      <xdr:col>19</xdr:col>
      <xdr:colOff>177800</xdr:colOff>
      <xdr:row>108</xdr:row>
      <xdr:rowOff>30480</xdr:rowOff>
    </xdr:to>
    <xdr:cxnSp macro="">
      <xdr:nvCxnSpPr>
        <xdr:cNvPr id="325" name="直線コネクタ 324">
          <a:extLst>
            <a:ext uri="{FF2B5EF4-FFF2-40B4-BE49-F238E27FC236}">
              <a16:creationId xmlns:a16="http://schemas.microsoft.com/office/drawing/2014/main" id="{5A808FA8-F3A9-4919-AF02-5A6292E29B5C}"/>
            </a:ext>
          </a:extLst>
        </xdr:cNvPr>
        <xdr:cNvCxnSpPr/>
      </xdr:nvCxnSpPr>
      <xdr:spPr>
        <a:xfrm>
          <a:off x="2908300" y="185013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59689</xdr:rowOff>
    </xdr:from>
    <xdr:to>
      <xdr:col>10</xdr:col>
      <xdr:colOff>165100</xdr:colOff>
      <xdr:row>107</xdr:row>
      <xdr:rowOff>161289</xdr:rowOff>
    </xdr:to>
    <xdr:sp macro="" textlink="">
      <xdr:nvSpPr>
        <xdr:cNvPr id="326" name="楕円 325">
          <a:extLst>
            <a:ext uri="{FF2B5EF4-FFF2-40B4-BE49-F238E27FC236}">
              <a16:creationId xmlns:a16="http://schemas.microsoft.com/office/drawing/2014/main" id="{6D868A23-E06D-4FF1-BBA4-5D8845BE537F}"/>
            </a:ext>
          </a:extLst>
        </xdr:cNvPr>
        <xdr:cNvSpPr/>
      </xdr:nvSpPr>
      <xdr:spPr>
        <a:xfrm>
          <a:off x="1968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110489</xdr:rowOff>
    </xdr:from>
    <xdr:to>
      <xdr:col>15</xdr:col>
      <xdr:colOff>50800</xdr:colOff>
      <xdr:row>107</xdr:row>
      <xdr:rowOff>156211</xdr:rowOff>
    </xdr:to>
    <xdr:cxnSp macro="">
      <xdr:nvCxnSpPr>
        <xdr:cNvPr id="327" name="直線コネクタ 326">
          <a:extLst>
            <a:ext uri="{FF2B5EF4-FFF2-40B4-BE49-F238E27FC236}">
              <a16:creationId xmlns:a16="http://schemas.microsoft.com/office/drawing/2014/main" id="{2FAB0731-787F-4970-ABCD-1270903B75EC}"/>
            </a:ext>
          </a:extLst>
        </xdr:cNvPr>
        <xdr:cNvCxnSpPr/>
      </xdr:nvCxnSpPr>
      <xdr:spPr>
        <a:xfrm>
          <a:off x="2019300" y="184556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13970</xdr:rowOff>
    </xdr:from>
    <xdr:to>
      <xdr:col>6</xdr:col>
      <xdr:colOff>38100</xdr:colOff>
      <xdr:row>107</xdr:row>
      <xdr:rowOff>115570</xdr:rowOff>
    </xdr:to>
    <xdr:sp macro="" textlink="">
      <xdr:nvSpPr>
        <xdr:cNvPr id="328" name="楕円 327">
          <a:extLst>
            <a:ext uri="{FF2B5EF4-FFF2-40B4-BE49-F238E27FC236}">
              <a16:creationId xmlns:a16="http://schemas.microsoft.com/office/drawing/2014/main" id="{23E73328-1345-417E-AAC5-B1E52E7F9654}"/>
            </a:ext>
          </a:extLst>
        </xdr:cNvPr>
        <xdr:cNvSpPr/>
      </xdr:nvSpPr>
      <xdr:spPr>
        <a:xfrm>
          <a:off x="1079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64770</xdr:rowOff>
    </xdr:from>
    <xdr:to>
      <xdr:col>10</xdr:col>
      <xdr:colOff>114300</xdr:colOff>
      <xdr:row>107</xdr:row>
      <xdr:rowOff>110489</xdr:rowOff>
    </xdr:to>
    <xdr:cxnSp macro="">
      <xdr:nvCxnSpPr>
        <xdr:cNvPr id="329" name="直線コネクタ 328">
          <a:extLst>
            <a:ext uri="{FF2B5EF4-FFF2-40B4-BE49-F238E27FC236}">
              <a16:creationId xmlns:a16="http://schemas.microsoft.com/office/drawing/2014/main" id="{B3C08224-54BF-4AB0-B323-DB24B90039BB}"/>
            </a:ext>
          </a:extLst>
        </xdr:cNvPr>
        <xdr:cNvCxnSpPr/>
      </xdr:nvCxnSpPr>
      <xdr:spPr>
        <a:xfrm>
          <a:off x="1130300" y="184099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33799</xdr:rowOff>
    </xdr:from>
    <xdr:ext cx="405111" cy="259045"/>
    <xdr:sp macro="" textlink="">
      <xdr:nvSpPr>
        <xdr:cNvPr id="330" name="n_1aveValue【市民会館】&#10;有形固定資産減価償却率">
          <a:extLst>
            <a:ext uri="{FF2B5EF4-FFF2-40B4-BE49-F238E27FC236}">
              <a16:creationId xmlns:a16="http://schemas.microsoft.com/office/drawing/2014/main" id="{CE4A5B3C-E0AE-4456-8552-5EB2F8D3DAB2}"/>
            </a:ext>
          </a:extLst>
        </xdr:cNvPr>
        <xdr:cNvSpPr txBox="1"/>
      </xdr:nvSpPr>
      <xdr:spPr>
        <a:xfrm>
          <a:off x="3582044" y="1752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164101</xdr:rowOff>
    </xdr:from>
    <xdr:ext cx="405111" cy="259045"/>
    <xdr:sp macro="" textlink="">
      <xdr:nvSpPr>
        <xdr:cNvPr id="331" name="n_2aveValue【市民会館】&#10;有形固定資産減価償却率">
          <a:extLst>
            <a:ext uri="{FF2B5EF4-FFF2-40B4-BE49-F238E27FC236}">
              <a16:creationId xmlns:a16="http://schemas.microsoft.com/office/drawing/2014/main" id="{7C587343-28BC-4664-B224-E7BB611F2315}"/>
            </a:ext>
          </a:extLst>
        </xdr:cNvPr>
        <xdr:cNvSpPr txBox="1"/>
      </xdr:nvSpPr>
      <xdr:spPr>
        <a:xfrm>
          <a:off x="2705744" y="1748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118381</xdr:rowOff>
    </xdr:from>
    <xdr:ext cx="405111" cy="259045"/>
    <xdr:sp macro="" textlink="">
      <xdr:nvSpPr>
        <xdr:cNvPr id="332" name="n_3aveValue【市民会館】&#10;有形固定資産減価償却率">
          <a:extLst>
            <a:ext uri="{FF2B5EF4-FFF2-40B4-BE49-F238E27FC236}">
              <a16:creationId xmlns:a16="http://schemas.microsoft.com/office/drawing/2014/main" id="{EC537173-B5BC-4FCD-88DF-482AF3268B75}"/>
            </a:ext>
          </a:extLst>
        </xdr:cNvPr>
        <xdr:cNvSpPr txBox="1"/>
      </xdr:nvSpPr>
      <xdr:spPr>
        <a:xfrm>
          <a:off x="1816744" y="1743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38371</xdr:rowOff>
    </xdr:from>
    <xdr:ext cx="405111" cy="259045"/>
    <xdr:sp macro="" textlink="">
      <xdr:nvSpPr>
        <xdr:cNvPr id="333" name="n_4aveValue【市民会館】&#10;有形固定資産減価償却率">
          <a:extLst>
            <a:ext uri="{FF2B5EF4-FFF2-40B4-BE49-F238E27FC236}">
              <a16:creationId xmlns:a16="http://schemas.microsoft.com/office/drawing/2014/main" id="{A73B2C71-3690-4AD3-B4DC-BF7657264E22}"/>
            </a:ext>
          </a:extLst>
        </xdr:cNvPr>
        <xdr:cNvSpPr txBox="1"/>
      </xdr:nvSpPr>
      <xdr:spPr>
        <a:xfrm>
          <a:off x="927744" y="1735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72407</xdr:rowOff>
    </xdr:from>
    <xdr:ext cx="405111" cy="259045"/>
    <xdr:sp macro="" textlink="">
      <xdr:nvSpPr>
        <xdr:cNvPr id="334" name="n_1mainValue【市民会館】&#10;有形固定資産減価償却率">
          <a:extLst>
            <a:ext uri="{FF2B5EF4-FFF2-40B4-BE49-F238E27FC236}">
              <a16:creationId xmlns:a16="http://schemas.microsoft.com/office/drawing/2014/main" id="{1EF7C063-2877-43BB-AE8E-662F763BF78C}"/>
            </a:ext>
          </a:extLst>
        </xdr:cNvPr>
        <xdr:cNvSpPr txBox="1"/>
      </xdr:nvSpPr>
      <xdr:spPr>
        <a:xfrm>
          <a:off x="3582044" y="185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26688</xdr:rowOff>
    </xdr:from>
    <xdr:ext cx="405111" cy="259045"/>
    <xdr:sp macro="" textlink="">
      <xdr:nvSpPr>
        <xdr:cNvPr id="335" name="n_2mainValue【市民会館】&#10;有形固定資産減価償却率">
          <a:extLst>
            <a:ext uri="{FF2B5EF4-FFF2-40B4-BE49-F238E27FC236}">
              <a16:creationId xmlns:a16="http://schemas.microsoft.com/office/drawing/2014/main" id="{ED962E6E-7013-4EA0-96B5-246076742201}"/>
            </a:ext>
          </a:extLst>
        </xdr:cNvPr>
        <xdr:cNvSpPr txBox="1"/>
      </xdr:nvSpPr>
      <xdr:spPr>
        <a:xfrm>
          <a:off x="2705744" y="1854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152416</xdr:rowOff>
    </xdr:from>
    <xdr:ext cx="405111" cy="259045"/>
    <xdr:sp macro="" textlink="">
      <xdr:nvSpPr>
        <xdr:cNvPr id="336" name="n_3mainValue【市民会館】&#10;有形固定資産減価償却率">
          <a:extLst>
            <a:ext uri="{FF2B5EF4-FFF2-40B4-BE49-F238E27FC236}">
              <a16:creationId xmlns:a16="http://schemas.microsoft.com/office/drawing/2014/main" id="{A0AE2EF7-14B9-4399-B530-89C60F75C6AF}"/>
            </a:ext>
          </a:extLst>
        </xdr:cNvPr>
        <xdr:cNvSpPr txBox="1"/>
      </xdr:nvSpPr>
      <xdr:spPr>
        <a:xfrm>
          <a:off x="1816744" y="1849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106697</xdr:rowOff>
    </xdr:from>
    <xdr:ext cx="405111" cy="259045"/>
    <xdr:sp macro="" textlink="">
      <xdr:nvSpPr>
        <xdr:cNvPr id="337" name="n_4mainValue【市民会館】&#10;有形固定資産減価償却率">
          <a:extLst>
            <a:ext uri="{FF2B5EF4-FFF2-40B4-BE49-F238E27FC236}">
              <a16:creationId xmlns:a16="http://schemas.microsoft.com/office/drawing/2014/main" id="{C0EF20D5-BC17-40DB-98BC-27A908B8BB89}"/>
            </a:ext>
          </a:extLst>
        </xdr:cNvPr>
        <xdr:cNvSpPr txBox="1"/>
      </xdr:nvSpPr>
      <xdr:spPr>
        <a:xfrm>
          <a:off x="927744"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a:extLst>
            <a:ext uri="{FF2B5EF4-FFF2-40B4-BE49-F238E27FC236}">
              <a16:creationId xmlns:a16="http://schemas.microsoft.com/office/drawing/2014/main" id="{163EE97A-4785-442A-929C-EECEBE63E22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a:extLst>
            <a:ext uri="{FF2B5EF4-FFF2-40B4-BE49-F238E27FC236}">
              <a16:creationId xmlns:a16="http://schemas.microsoft.com/office/drawing/2014/main" id="{BC5263E6-BA88-4BBB-A8A7-0AEAA8AED41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a:extLst>
            <a:ext uri="{FF2B5EF4-FFF2-40B4-BE49-F238E27FC236}">
              <a16:creationId xmlns:a16="http://schemas.microsoft.com/office/drawing/2014/main" id="{9210279B-EFB9-4C22-BF8E-EAE412239FA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a:extLst>
            <a:ext uri="{FF2B5EF4-FFF2-40B4-BE49-F238E27FC236}">
              <a16:creationId xmlns:a16="http://schemas.microsoft.com/office/drawing/2014/main" id="{0E9A8030-EDD1-4943-99DE-6D1AB7F5945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a:extLst>
            <a:ext uri="{FF2B5EF4-FFF2-40B4-BE49-F238E27FC236}">
              <a16:creationId xmlns:a16="http://schemas.microsoft.com/office/drawing/2014/main" id="{458D943B-E4A4-44C7-8683-A834DC713D7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a:extLst>
            <a:ext uri="{FF2B5EF4-FFF2-40B4-BE49-F238E27FC236}">
              <a16:creationId xmlns:a16="http://schemas.microsoft.com/office/drawing/2014/main" id="{F75DACD0-E15F-493B-9F2E-62820F37B6A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a:extLst>
            <a:ext uri="{FF2B5EF4-FFF2-40B4-BE49-F238E27FC236}">
              <a16:creationId xmlns:a16="http://schemas.microsoft.com/office/drawing/2014/main" id="{4282519E-709D-49B5-8CE1-D95E3676866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a:extLst>
            <a:ext uri="{FF2B5EF4-FFF2-40B4-BE49-F238E27FC236}">
              <a16:creationId xmlns:a16="http://schemas.microsoft.com/office/drawing/2014/main" id="{E6E6409F-3AF3-44EA-89BF-02895C3F4572}"/>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6" name="テキスト ボックス 345">
          <a:extLst>
            <a:ext uri="{FF2B5EF4-FFF2-40B4-BE49-F238E27FC236}">
              <a16:creationId xmlns:a16="http://schemas.microsoft.com/office/drawing/2014/main" id="{01A351CC-EC95-4D57-B8CF-65ACC2E7A3D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7" name="直線コネクタ 346">
          <a:extLst>
            <a:ext uri="{FF2B5EF4-FFF2-40B4-BE49-F238E27FC236}">
              <a16:creationId xmlns:a16="http://schemas.microsoft.com/office/drawing/2014/main" id="{2E1BD43C-E236-40D5-A892-F0648154FCC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8" name="直線コネクタ 347">
          <a:extLst>
            <a:ext uri="{FF2B5EF4-FFF2-40B4-BE49-F238E27FC236}">
              <a16:creationId xmlns:a16="http://schemas.microsoft.com/office/drawing/2014/main" id="{BB3CB64E-90E2-4FCE-A124-F63D6FC686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9" name="テキスト ボックス 348">
          <a:extLst>
            <a:ext uri="{FF2B5EF4-FFF2-40B4-BE49-F238E27FC236}">
              <a16:creationId xmlns:a16="http://schemas.microsoft.com/office/drawing/2014/main" id="{BFFAD5D0-8814-4440-A6F5-CCF1C85D5336}"/>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0" name="直線コネクタ 349">
          <a:extLst>
            <a:ext uri="{FF2B5EF4-FFF2-40B4-BE49-F238E27FC236}">
              <a16:creationId xmlns:a16="http://schemas.microsoft.com/office/drawing/2014/main" id="{5A958F46-0A2D-46CB-87CC-1B846C0DFB3B}"/>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1" name="テキスト ボックス 350">
          <a:extLst>
            <a:ext uri="{FF2B5EF4-FFF2-40B4-BE49-F238E27FC236}">
              <a16:creationId xmlns:a16="http://schemas.microsoft.com/office/drawing/2014/main" id="{46A33BB0-A4E3-4C2C-9505-6B379E1BFA27}"/>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2" name="直線コネクタ 351">
          <a:extLst>
            <a:ext uri="{FF2B5EF4-FFF2-40B4-BE49-F238E27FC236}">
              <a16:creationId xmlns:a16="http://schemas.microsoft.com/office/drawing/2014/main" id="{D232ECB1-5B7B-4668-8771-6231A3D85B58}"/>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3" name="テキスト ボックス 352">
          <a:extLst>
            <a:ext uri="{FF2B5EF4-FFF2-40B4-BE49-F238E27FC236}">
              <a16:creationId xmlns:a16="http://schemas.microsoft.com/office/drawing/2014/main" id="{BAAFB3F3-DD20-4AFF-B8F8-DCB7C82336D2}"/>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4" name="直線コネクタ 353">
          <a:extLst>
            <a:ext uri="{FF2B5EF4-FFF2-40B4-BE49-F238E27FC236}">
              <a16:creationId xmlns:a16="http://schemas.microsoft.com/office/drawing/2014/main" id="{D0462665-0DBD-4736-8BAB-95921BF8DA08}"/>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5" name="テキスト ボックス 354">
          <a:extLst>
            <a:ext uri="{FF2B5EF4-FFF2-40B4-BE49-F238E27FC236}">
              <a16:creationId xmlns:a16="http://schemas.microsoft.com/office/drawing/2014/main" id="{1C5B6FA4-4527-456D-A248-7655F428CE2C}"/>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6" name="直線コネクタ 355">
          <a:extLst>
            <a:ext uri="{FF2B5EF4-FFF2-40B4-BE49-F238E27FC236}">
              <a16:creationId xmlns:a16="http://schemas.microsoft.com/office/drawing/2014/main" id="{AB74FA64-6517-422F-8194-EC8187E460A6}"/>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7" name="テキスト ボックス 356">
          <a:extLst>
            <a:ext uri="{FF2B5EF4-FFF2-40B4-BE49-F238E27FC236}">
              <a16:creationId xmlns:a16="http://schemas.microsoft.com/office/drawing/2014/main" id="{020E2879-618C-47F2-8735-28682F21B486}"/>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a:extLst>
            <a:ext uri="{FF2B5EF4-FFF2-40B4-BE49-F238E27FC236}">
              <a16:creationId xmlns:a16="http://schemas.microsoft.com/office/drawing/2014/main" id="{6015ABA3-73D9-4915-B3AF-1F92827060B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9" name="テキスト ボックス 358">
          <a:extLst>
            <a:ext uri="{FF2B5EF4-FFF2-40B4-BE49-F238E27FC236}">
              <a16:creationId xmlns:a16="http://schemas.microsoft.com/office/drawing/2014/main" id="{04AEA7A8-5CF9-4E9E-92BE-B6E34F241FB2}"/>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市民会館】&#10;一人当たり面積グラフ枠">
          <a:extLst>
            <a:ext uri="{FF2B5EF4-FFF2-40B4-BE49-F238E27FC236}">
              <a16:creationId xmlns:a16="http://schemas.microsoft.com/office/drawing/2014/main" id="{24990551-A3CB-40B9-AF70-FBAE99ACE35D}"/>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38100</xdr:rowOff>
    </xdr:from>
    <xdr:to>
      <xdr:col>54</xdr:col>
      <xdr:colOff>189865</xdr:colOff>
      <xdr:row>108</xdr:row>
      <xdr:rowOff>127636</xdr:rowOff>
    </xdr:to>
    <xdr:cxnSp macro="">
      <xdr:nvCxnSpPr>
        <xdr:cNvPr id="361" name="直線コネクタ 360">
          <a:extLst>
            <a:ext uri="{FF2B5EF4-FFF2-40B4-BE49-F238E27FC236}">
              <a16:creationId xmlns:a16="http://schemas.microsoft.com/office/drawing/2014/main" id="{6BB36A80-0C62-403D-9E9C-81274AD94815}"/>
            </a:ext>
          </a:extLst>
        </xdr:cNvPr>
        <xdr:cNvCxnSpPr/>
      </xdr:nvCxnSpPr>
      <xdr:spPr>
        <a:xfrm flipV="1">
          <a:off x="10476865" y="1735455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131463</xdr:rowOff>
    </xdr:from>
    <xdr:ext cx="469744" cy="259045"/>
    <xdr:sp macro="" textlink="">
      <xdr:nvSpPr>
        <xdr:cNvPr id="362" name="【市民会館】&#10;一人当たり面積最小値テキスト">
          <a:extLst>
            <a:ext uri="{FF2B5EF4-FFF2-40B4-BE49-F238E27FC236}">
              <a16:creationId xmlns:a16="http://schemas.microsoft.com/office/drawing/2014/main" id="{0B35EAC5-3D69-4AE2-AFFD-5A71475CD5B1}"/>
            </a:ext>
          </a:extLst>
        </xdr:cNvPr>
        <xdr:cNvSpPr txBox="1"/>
      </xdr:nvSpPr>
      <xdr:spPr>
        <a:xfrm>
          <a:off x="10515600" y="1864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127636</xdr:rowOff>
    </xdr:from>
    <xdr:to>
      <xdr:col>55</xdr:col>
      <xdr:colOff>88900</xdr:colOff>
      <xdr:row>108</xdr:row>
      <xdr:rowOff>127636</xdr:rowOff>
    </xdr:to>
    <xdr:cxnSp macro="">
      <xdr:nvCxnSpPr>
        <xdr:cNvPr id="363" name="直線コネクタ 362">
          <a:extLst>
            <a:ext uri="{FF2B5EF4-FFF2-40B4-BE49-F238E27FC236}">
              <a16:creationId xmlns:a16="http://schemas.microsoft.com/office/drawing/2014/main" id="{A3E298BC-A202-4087-B2EC-F870923CE69B}"/>
            </a:ext>
          </a:extLst>
        </xdr:cNvPr>
        <xdr:cNvCxnSpPr/>
      </xdr:nvCxnSpPr>
      <xdr:spPr>
        <a:xfrm>
          <a:off x="10388600" y="1864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156227</xdr:rowOff>
    </xdr:from>
    <xdr:ext cx="469744" cy="259045"/>
    <xdr:sp macro="" textlink="">
      <xdr:nvSpPr>
        <xdr:cNvPr id="364" name="【市民会館】&#10;一人当たり面積最大値テキスト">
          <a:extLst>
            <a:ext uri="{FF2B5EF4-FFF2-40B4-BE49-F238E27FC236}">
              <a16:creationId xmlns:a16="http://schemas.microsoft.com/office/drawing/2014/main" id="{5CC5284D-B872-4D62-B2F6-335E8710C4E1}"/>
            </a:ext>
          </a:extLst>
        </xdr:cNvPr>
        <xdr:cNvSpPr txBox="1"/>
      </xdr:nvSpPr>
      <xdr:spPr>
        <a:xfrm>
          <a:off x="10515600" y="1712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38100</xdr:rowOff>
    </xdr:from>
    <xdr:to>
      <xdr:col>55</xdr:col>
      <xdr:colOff>88900</xdr:colOff>
      <xdr:row>101</xdr:row>
      <xdr:rowOff>38100</xdr:rowOff>
    </xdr:to>
    <xdr:cxnSp macro="">
      <xdr:nvCxnSpPr>
        <xdr:cNvPr id="365" name="直線コネクタ 364">
          <a:extLst>
            <a:ext uri="{FF2B5EF4-FFF2-40B4-BE49-F238E27FC236}">
              <a16:creationId xmlns:a16="http://schemas.microsoft.com/office/drawing/2014/main" id="{924BC67E-BD57-447B-922A-9F1F92353FC7}"/>
            </a:ext>
          </a:extLst>
        </xdr:cNvPr>
        <xdr:cNvCxnSpPr/>
      </xdr:nvCxnSpPr>
      <xdr:spPr>
        <a:xfrm>
          <a:off x="10388600" y="1735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82948</xdr:rowOff>
    </xdr:from>
    <xdr:ext cx="469744" cy="259045"/>
    <xdr:sp macro="" textlink="">
      <xdr:nvSpPr>
        <xdr:cNvPr id="366" name="【市民会館】&#10;一人当たり面積平均値テキスト">
          <a:extLst>
            <a:ext uri="{FF2B5EF4-FFF2-40B4-BE49-F238E27FC236}">
              <a16:creationId xmlns:a16="http://schemas.microsoft.com/office/drawing/2014/main" id="{F61AD7C7-11B5-4559-9C29-60758D1FFB11}"/>
            </a:ext>
          </a:extLst>
        </xdr:cNvPr>
        <xdr:cNvSpPr txBox="1"/>
      </xdr:nvSpPr>
      <xdr:spPr>
        <a:xfrm>
          <a:off x="10515600" y="180851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60071</xdr:rowOff>
    </xdr:from>
    <xdr:to>
      <xdr:col>55</xdr:col>
      <xdr:colOff>50800</xdr:colOff>
      <xdr:row>106</xdr:row>
      <xdr:rowOff>161671</xdr:rowOff>
    </xdr:to>
    <xdr:sp macro="" textlink="">
      <xdr:nvSpPr>
        <xdr:cNvPr id="367" name="フローチャート: 判断 366">
          <a:extLst>
            <a:ext uri="{FF2B5EF4-FFF2-40B4-BE49-F238E27FC236}">
              <a16:creationId xmlns:a16="http://schemas.microsoft.com/office/drawing/2014/main" id="{620E2FF4-5AB2-43F3-B4B4-6CB4F5D3802D}"/>
            </a:ext>
          </a:extLst>
        </xdr:cNvPr>
        <xdr:cNvSpPr/>
      </xdr:nvSpPr>
      <xdr:spPr>
        <a:xfrm>
          <a:off x="10426700" y="182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72262</xdr:rowOff>
    </xdr:from>
    <xdr:to>
      <xdr:col>50</xdr:col>
      <xdr:colOff>165100</xdr:colOff>
      <xdr:row>107</xdr:row>
      <xdr:rowOff>2412</xdr:rowOff>
    </xdr:to>
    <xdr:sp macro="" textlink="">
      <xdr:nvSpPr>
        <xdr:cNvPr id="368" name="フローチャート: 判断 367">
          <a:extLst>
            <a:ext uri="{FF2B5EF4-FFF2-40B4-BE49-F238E27FC236}">
              <a16:creationId xmlns:a16="http://schemas.microsoft.com/office/drawing/2014/main" id="{11DF8A7F-99DA-4B15-AE4D-FD7E5A48EBFF}"/>
            </a:ext>
          </a:extLst>
        </xdr:cNvPr>
        <xdr:cNvSpPr/>
      </xdr:nvSpPr>
      <xdr:spPr>
        <a:xfrm>
          <a:off x="9588500" y="1824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134747</xdr:rowOff>
    </xdr:from>
    <xdr:to>
      <xdr:col>46</xdr:col>
      <xdr:colOff>38100</xdr:colOff>
      <xdr:row>107</xdr:row>
      <xdr:rowOff>64897</xdr:rowOff>
    </xdr:to>
    <xdr:sp macro="" textlink="">
      <xdr:nvSpPr>
        <xdr:cNvPr id="369" name="フローチャート: 判断 368">
          <a:extLst>
            <a:ext uri="{FF2B5EF4-FFF2-40B4-BE49-F238E27FC236}">
              <a16:creationId xmlns:a16="http://schemas.microsoft.com/office/drawing/2014/main" id="{404AFB08-D7DC-4F7C-9935-943C81697C5E}"/>
            </a:ext>
          </a:extLst>
        </xdr:cNvPr>
        <xdr:cNvSpPr/>
      </xdr:nvSpPr>
      <xdr:spPr>
        <a:xfrm>
          <a:off x="8699500" y="1830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95504</xdr:rowOff>
    </xdr:from>
    <xdr:to>
      <xdr:col>41</xdr:col>
      <xdr:colOff>101600</xdr:colOff>
      <xdr:row>107</xdr:row>
      <xdr:rowOff>25654</xdr:rowOff>
    </xdr:to>
    <xdr:sp macro="" textlink="">
      <xdr:nvSpPr>
        <xdr:cNvPr id="370" name="フローチャート: 判断 369">
          <a:extLst>
            <a:ext uri="{FF2B5EF4-FFF2-40B4-BE49-F238E27FC236}">
              <a16:creationId xmlns:a16="http://schemas.microsoft.com/office/drawing/2014/main" id="{6AB41F29-1FEF-439F-9F40-C504E2ABBE37}"/>
            </a:ext>
          </a:extLst>
        </xdr:cNvPr>
        <xdr:cNvSpPr/>
      </xdr:nvSpPr>
      <xdr:spPr>
        <a:xfrm>
          <a:off x="7810500" y="1826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81026</xdr:rowOff>
    </xdr:from>
    <xdr:to>
      <xdr:col>36</xdr:col>
      <xdr:colOff>165100</xdr:colOff>
      <xdr:row>107</xdr:row>
      <xdr:rowOff>11176</xdr:rowOff>
    </xdr:to>
    <xdr:sp macro="" textlink="">
      <xdr:nvSpPr>
        <xdr:cNvPr id="371" name="フローチャート: 判断 370">
          <a:extLst>
            <a:ext uri="{FF2B5EF4-FFF2-40B4-BE49-F238E27FC236}">
              <a16:creationId xmlns:a16="http://schemas.microsoft.com/office/drawing/2014/main" id="{A9ABADC1-199C-4C13-820F-1049DA67A722}"/>
            </a:ext>
          </a:extLst>
        </xdr:cNvPr>
        <xdr:cNvSpPr/>
      </xdr:nvSpPr>
      <xdr:spPr>
        <a:xfrm>
          <a:off x="6921500" y="1825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477579FB-2A28-4701-8E2F-88C10703AB51}"/>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465DA571-7F44-459F-80C5-D74EA2B1D376}"/>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96EAEEAA-3C22-4797-874C-9F91D800E3EA}"/>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E063E88E-6448-4B24-9ABF-C80BC2C82962}"/>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683BF8C0-E138-4CAE-BC6E-F8240449A621}"/>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55880</xdr:rowOff>
    </xdr:from>
    <xdr:to>
      <xdr:col>55</xdr:col>
      <xdr:colOff>50800</xdr:colOff>
      <xdr:row>107</xdr:row>
      <xdr:rowOff>157480</xdr:rowOff>
    </xdr:to>
    <xdr:sp macro="" textlink="">
      <xdr:nvSpPr>
        <xdr:cNvPr id="377" name="楕円 376">
          <a:extLst>
            <a:ext uri="{FF2B5EF4-FFF2-40B4-BE49-F238E27FC236}">
              <a16:creationId xmlns:a16="http://schemas.microsoft.com/office/drawing/2014/main" id="{D8AFA25F-D402-41AA-99B7-641CED33C684}"/>
            </a:ext>
          </a:extLst>
        </xdr:cNvPr>
        <xdr:cNvSpPr/>
      </xdr:nvSpPr>
      <xdr:spPr>
        <a:xfrm>
          <a:off x="10426700" y="184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34307</xdr:rowOff>
    </xdr:from>
    <xdr:ext cx="469744" cy="259045"/>
    <xdr:sp macro="" textlink="">
      <xdr:nvSpPr>
        <xdr:cNvPr id="378" name="【市民会館】&#10;一人当たり面積該当値テキスト">
          <a:extLst>
            <a:ext uri="{FF2B5EF4-FFF2-40B4-BE49-F238E27FC236}">
              <a16:creationId xmlns:a16="http://schemas.microsoft.com/office/drawing/2014/main" id="{F3CCE726-D214-46FB-82A8-A46E8CD6F1AC}"/>
            </a:ext>
          </a:extLst>
        </xdr:cNvPr>
        <xdr:cNvSpPr txBox="1"/>
      </xdr:nvSpPr>
      <xdr:spPr>
        <a:xfrm>
          <a:off x="10515600"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60833</xdr:rowOff>
    </xdr:from>
    <xdr:to>
      <xdr:col>50</xdr:col>
      <xdr:colOff>165100</xdr:colOff>
      <xdr:row>107</xdr:row>
      <xdr:rowOff>162433</xdr:rowOff>
    </xdr:to>
    <xdr:sp macro="" textlink="">
      <xdr:nvSpPr>
        <xdr:cNvPr id="379" name="楕円 378">
          <a:extLst>
            <a:ext uri="{FF2B5EF4-FFF2-40B4-BE49-F238E27FC236}">
              <a16:creationId xmlns:a16="http://schemas.microsoft.com/office/drawing/2014/main" id="{F6888497-1F3E-409D-BB0C-07FBB417FADF}"/>
            </a:ext>
          </a:extLst>
        </xdr:cNvPr>
        <xdr:cNvSpPr/>
      </xdr:nvSpPr>
      <xdr:spPr>
        <a:xfrm>
          <a:off x="9588500" y="1840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106680</xdr:rowOff>
    </xdr:from>
    <xdr:to>
      <xdr:col>55</xdr:col>
      <xdr:colOff>0</xdr:colOff>
      <xdr:row>107</xdr:row>
      <xdr:rowOff>111633</xdr:rowOff>
    </xdr:to>
    <xdr:cxnSp macro="">
      <xdr:nvCxnSpPr>
        <xdr:cNvPr id="380" name="直線コネクタ 379">
          <a:extLst>
            <a:ext uri="{FF2B5EF4-FFF2-40B4-BE49-F238E27FC236}">
              <a16:creationId xmlns:a16="http://schemas.microsoft.com/office/drawing/2014/main" id="{A8C61C7B-F896-49FD-9D91-970CDB5281E8}"/>
            </a:ext>
          </a:extLst>
        </xdr:cNvPr>
        <xdr:cNvCxnSpPr/>
      </xdr:nvCxnSpPr>
      <xdr:spPr>
        <a:xfrm flipV="1">
          <a:off x="9639300" y="18451830"/>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66167</xdr:rowOff>
    </xdr:from>
    <xdr:to>
      <xdr:col>46</xdr:col>
      <xdr:colOff>38100</xdr:colOff>
      <xdr:row>107</xdr:row>
      <xdr:rowOff>167767</xdr:rowOff>
    </xdr:to>
    <xdr:sp macro="" textlink="">
      <xdr:nvSpPr>
        <xdr:cNvPr id="381" name="楕円 380">
          <a:extLst>
            <a:ext uri="{FF2B5EF4-FFF2-40B4-BE49-F238E27FC236}">
              <a16:creationId xmlns:a16="http://schemas.microsoft.com/office/drawing/2014/main" id="{2C3C7A80-7C46-43B9-AD93-9934BD99C22B}"/>
            </a:ext>
          </a:extLst>
        </xdr:cNvPr>
        <xdr:cNvSpPr/>
      </xdr:nvSpPr>
      <xdr:spPr>
        <a:xfrm>
          <a:off x="8699500" y="1841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111633</xdr:rowOff>
    </xdr:from>
    <xdr:to>
      <xdr:col>50</xdr:col>
      <xdr:colOff>114300</xdr:colOff>
      <xdr:row>107</xdr:row>
      <xdr:rowOff>116967</xdr:rowOff>
    </xdr:to>
    <xdr:cxnSp macro="">
      <xdr:nvCxnSpPr>
        <xdr:cNvPr id="382" name="直線コネクタ 381">
          <a:extLst>
            <a:ext uri="{FF2B5EF4-FFF2-40B4-BE49-F238E27FC236}">
              <a16:creationId xmlns:a16="http://schemas.microsoft.com/office/drawing/2014/main" id="{1172A3CB-8052-4A66-99EB-F19ABBB196C0}"/>
            </a:ext>
          </a:extLst>
        </xdr:cNvPr>
        <xdr:cNvCxnSpPr/>
      </xdr:nvCxnSpPr>
      <xdr:spPr>
        <a:xfrm flipV="1">
          <a:off x="8750300" y="18456783"/>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71501</xdr:rowOff>
    </xdr:from>
    <xdr:to>
      <xdr:col>41</xdr:col>
      <xdr:colOff>101600</xdr:colOff>
      <xdr:row>108</xdr:row>
      <xdr:rowOff>1651</xdr:rowOff>
    </xdr:to>
    <xdr:sp macro="" textlink="">
      <xdr:nvSpPr>
        <xdr:cNvPr id="383" name="楕円 382">
          <a:extLst>
            <a:ext uri="{FF2B5EF4-FFF2-40B4-BE49-F238E27FC236}">
              <a16:creationId xmlns:a16="http://schemas.microsoft.com/office/drawing/2014/main" id="{81496591-FDF8-4FCF-B4CF-952E0F7F5F36}"/>
            </a:ext>
          </a:extLst>
        </xdr:cNvPr>
        <xdr:cNvSpPr/>
      </xdr:nvSpPr>
      <xdr:spPr>
        <a:xfrm>
          <a:off x="7810500" y="1841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116967</xdr:rowOff>
    </xdr:from>
    <xdr:to>
      <xdr:col>45</xdr:col>
      <xdr:colOff>177800</xdr:colOff>
      <xdr:row>107</xdr:row>
      <xdr:rowOff>122301</xdr:rowOff>
    </xdr:to>
    <xdr:cxnSp macro="">
      <xdr:nvCxnSpPr>
        <xdr:cNvPr id="384" name="直線コネクタ 383">
          <a:extLst>
            <a:ext uri="{FF2B5EF4-FFF2-40B4-BE49-F238E27FC236}">
              <a16:creationId xmlns:a16="http://schemas.microsoft.com/office/drawing/2014/main" id="{3DA63F5B-8AFE-440B-B104-592FFCBC2BC4}"/>
            </a:ext>
          </a:extLst>
        </xdr:cNvPr>
        <xdr:cNvCxnSpPr/>
      </xdr:nvCxnSpPr>
      <xdr:spPr>
        <a:xfrm flipV="1">
          <a:off x="7861300" y="18462117"/>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76454</xdr:rowOff>
    </xdr:from>
    <xdr:to>
      <xdr:col>36</xdr:col>
      <xdr:colOff>165100</xdr:colOff>
      <xdr:row>108</xdr:row>
      <xdr:rowOff>6604</xdr:rowOff>
    </xdr:to>
    <xdr:sp macro="" textlink="">
      <xdr:nvSpPr>
        <xdr:cNvPr id="385" name="楕円 384">
          <a:extLst>
            <a:ext uri="{FF2B5EF4-FFF2-40B4-BE49-F238E27FC236}">
              <a16:creationId xmlns:a16="http://schemas.microsoft.com/office/drawing/2014/main" id="{6E1D0AC5-250E-4DC3-B12F-215A7E1703FF}"/>
            </a:ext>
          </a:extLst>
        </xdr:cNvPr>
        <xdr:cNvSpPr/>
      </xdr:nvSpPr>
      <xdr:spPr>
        <a:xfrm>
          <a:off x="6921500" y="1842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122301</xdr:rowOff>
    </xdr:from>
    <xdr:to>
      <xdr:col>41</xdr:col>
      <xdr:colOff>50800</xdr:colOff>
      <xdr:row>107</xdr:row>
      <xdr:rowOff>127254</xdr:rowOff>
    </xdr:to>
    <xdr:cxnSp macro="">
      <xdr:nvCxnSpPr>
        <xdr:cNvPr id="386" name="直線コネクタ 385">
          <a:extLst>
            <a:ext uri="{FF2B5EF4-FFF2-40B4-BE49-F238E27FC236}">
              <a16:creationId xmlns:a16="http://schemas.microsoft.com/office/drawing/2014/main" id="{7EB26A19-FD48-416D-B916-AE49C296C2F2}"/>
            </a:ext>
          </a:extLst>
        </xdr:cNvPr>
        <xdr:cNvCxnSpPr/>
      </xdr:nvCxnSpPr>
      <xdr:spPr>
        <a:xfrm flipV="1">
          <a:off x="6972300" y="18467451"/>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18939</xdr:rowOff>
    </xdr:from>
    <xdr:ext cx="469744" cy="259045"/>
    <xdr:sp macro="" textlink="">
      <xdr:nvSpPr>
        <xdr:cNvPr id="387" name="n_1aveValue【市民会館】&#10;一人当たり面積">
          <a:extLst>
            <a:ext uri="{FF2B5EF4-FFF2-40B4-BE49-F238E27FC236}">
              <a16:creationId xmlns:a16="http://schemas.microsoft.com/office/drawing/2014/main" id="{763600C8-7926-469A-9A4B-116357ACBC76}"/>
            </a:ext>
          </a:extLst>
        </xdr:cNvPr>
        <xdr:cNvSpPr txBox="1"/>
      </xdr:nvSpPr>
      <xdr:spPr>
        <a:xfrm>
          <a:off x="9391727" y="18021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81424</xdr:rowOff>
    </xdr:from>
    <xdr:ext cx="469744" cy="259045"/>
    <xdr:sp macro="" textlink="">
      <xdr:nvSpPr>
        <xdr:cNvPr id="388" name="n_2aveValue【市民会館】&#10;一人当たり面積">
          <a:extLst>
            <a:ext uri="{FF2B5EF4-FFF2-40B4-BE49-F238E27FC236}">
              <a16:creationId xmlns:a16="http://schemas.microsoft.com/office/drawing/2014/main" id="{2D4DA9C1-33F1-4A84-AA84-3F783C4F1764}"/>
            </a:ext>
          </a:extLst>
        </xdr:cNvPr>
        <xdr:cNvSpPr txBox="1"/>
      </xdr:nvSpPr>
      <xdr:spPr>
        <a:xfrm>
          <a:off x="8515427" y="1808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42181</xdr:rowOff>
    </xdr:from>
    <xdr:ext cx="469744" cy="259045"/>
    <xdr:sp macro="" textlink="">
      <xdr:nvSpPr>
        <xdr:cNvPr id="389" name="n_3aveValue【市民会館】&#10;一人当たり面積">
          <a:extLst>
            <a:ext uri="{FF2B5EF4-FFF2-40B4-BE49-F238E27FC236}">
              <a16:creationId xmlns:a16="http://schemas.microsoft.com/office/drawing/2014/main" id="{6E2118CE-7761-4532-B23F-9B664693F4C4}"/>
            </a:ext>
          </a:extLst>
        </xdr:cNvPr>
        <xdr:cNvSpPr txBox="1"/>
      </xdr:nvSpPr>
      <xdr:spPr>
        <a:xfrm>
          <a:off x="7626427" y="1804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27703</xdr:rowOff>
    </xdr:from>
    <xdr:ext cx="469744" cy="259045"/>
    <xdr:sp macro="" textlink="">
      <xdr:nvSpPr>
        <xdr:cNvPr id="390" name="n_4aveValue【市民会館】&#10;一人当たり面積">
          <a:extLst>
            <a:ext uri="{FF2B5EF4-FFF2-40B4-BE49-F238E27FC236}">
              <a16:creationId xmlns:a16="http://schemas.microsoft.com/office/drawing/2014/main" id="{4FD7BABA-EA50-4359-940C-F2316DBF30E4}"/>
            </a:ext>
          </a:extLst>
        </xdr:cNvPr>
        <xdr:cNvSpPr txBox="1"/>
      </xdr:nvSpPr>
      <xdr:spPr>
        <a:xfrm>
          <a:off x="6737427" y="1802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153560</xdr:rowOff>
    </xdr:from>
    <xdr:ext cx="469744" cy="259045"/>
    <xdr:sp macro="" textlink="">
      <xdr:nvSpPr>
        <xdr:cNvPr id="391" name="n_1mainValue【市民会館】&#10;一人当たり面積">
          <a:extLst>
            <a:ext uri="{FF2B5EF4-FFF2-40B4-BE49-F238E27FC236}">
              <a16:creationId xmlns:a16="http://schemas.microsoft.com/office/drawing/2014/main" id="{29054B01-CCB9-45CC-8924-5ADC167FF219}"/>
            </a:ext>
          </a:extLst>
        </xdr:cNvPr>
        <xdr:cNvSpPr txBox="1"/>
      </xdr:nvSpPr>
      <xdr:spPr>
        <a:xfrm>
          <a:off x="9391727" y="18498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158894</xdr:rowOff>
    </xdr:from>
    <xdr:ext cx="469744" cy="259045"/>
    <xdr:sp macro="" textlink="">
      <xdr:nvSpPr>
        <xdr:cNvPr id="392" name="n_2mainValue【市民会館】&#10;一人当たり面積">
          <a:extLst>
            <a:ext uri="{FF2B5EF4-FFF2-40B4-BE49-F238E27FC236}">
              <a16:creationId xmlns:a16="http://schemas.microsoft.com/office/drawing/2014/main" id="{7F003585-68FC-4D1E-BF8C-83555B56FC62}"/>
            </a:ext>
          </a:extLst>
        </xdr:cNvPr>
        <xdr:cNvSpPr txBox="1"/>
      </xdr:nvSpPr>
      <xdr:spPr>
        <a:xfrm>
          <a:off x="8515427" y="1850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164228</xdr:rowOff>
    </xdr:from>
    <xdr:ext cx="469744" cy="259045"/>
    <xdr:sp macro="" textlink="">
      <xdr:nvSpPr>
        <xdr:cNvPr id="393" name="n_3mainValue【市民会館】&#10;一人当たり面積">
          <a:extLst>
            <a:ext uri="{FF2B5EF4-FFF2-40B4-BE49-F238E27FC236}">
              <a16:creationId xmlns:a16="http://schemas.microsoft.com/office/drawing/2014/main" id="{4954E810-82A1-4322-93C5-669C52E13EA4}"/>
            </a:ext>
          </a:extLst>
        </xdr:cNvPr>
        <xdr:cNvSpPr txBox="1"/>
      </xdr:nvSpPr>
      <xdr:spPr>
        <a:xfrm>
          <a:off x="7626427" y="1850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169181</xdr:rowOff>
    </xdr:from>
    <xdr:ext cx="469744" cy="259045"/>
    <xdr:sp macro="" textlink="">
      <xdr:nvSpPr>
        <xdr:cNvPr id="394" name="n_4mainValue【市民会館】&#10;一人当たり面積">
          <a:extLst>
            <a:ext uri="{FF2B5EF4-FFF2-40B4-BE49-F238E27FC236}">
              <a16:creationId xmlns:a16="http://schemas.microsoft.com/office/drawing/2014/main" id="{F0F82865-AAB2-4237-8F5C-3662F8C2B655}"/>
            </a:ext>
          </a:extLst>
        </xdr:cNvPr>
        <xdr:cNvSpPr txBox="1"/>
      </xdr:nvSpPr>
      <xdr:spPr>
        <a:xfrm>
          <a:off x="6737427" y="1851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51578752-7D95-4904-983D-F0B95334852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A8C0166F-FF34-401D-9B59-94124FB2E89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EB5186A0-F444-49E4-A064-8644386E9EB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EB7EC351-C9A5-4AB4-856A-13CA64527A2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8D180A2F-1255-47E3-A4A5-AA3C24ECC35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1AC09C84-B6F6-4BCB-88FC-A0579B9E964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0EFA0C1A-6B9D-4FD8-97F0-13DDE5FA32A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32024C62-C61A-4EB6-9BEA-59F3C55237BB}"/>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3" name="正方形/長方形 402">
          <a:extLst>
            <a:ext uri="{FF2B5EF4-FFF2-40B4-BE49-F238E27FC236}">
              <a16:creationId xmlns:a16="http://schemas.microsoft.com/office/drawing/2014/main" id="{CF69559A-1FC1-4710-8DB1-8AC3FE52BFD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4" name="正方形/長方形 403">
          <a:extLst>
            <a:ext uri="{FF2B5EF4-FFF2-40B4-BE49-F238E27FC236}">
              <a16:creationId xmlns:a16="http://schemas.microsoft.com/office/drawing/2014/main" id="{1192DE13-ED89-44A4-AC7F-A234981CC7F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5" name="正方形/長方形 404">
          <a:extLst>
            <a:ext uri="{FF2B5EF4-FFF2-40B4-BE49-F238E27FC236}">
              <a16:creationId xmlns:a16="http://schemas.microsoft.com/office/drawing/2014/main" id="{43877CAA-255E-4672-BA49-259E263FD7F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6" name="正方形/長方形 405">
          <a:extLst>
            <a:ext uri="{FF2B5EF4-FFF2-40B4-BE49-F238E27FC236}">
              <a16:creationId xmlns:a16="http://schemas.microsoft.com/office/drawing/2014/main" id="{8BF3FBA8-4C89-4B66-9D5A-24FACB26ACC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7" name="正方形/長方形 406">
          <a:extLst>
            <a:ext uri="{FF2B5EF4-FFF2-40B4-BE49-F238E27FC236}">
              <a16:creationId xmlns:a16="http://schemas.microsoft.com/office/drawing/2014/main" id="{817D3304-7534-43A2-98E0-D97424E8537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8" name="正方形/長方形 407">
          <a:extLst>
            <a:ext uri="{FF2B5EF4-FFF2-40B4-BE49-F238E27FC236}">
              <a16:creationId xmlns:a16="http://schemas.microsoft.com/office/drawing/2014/main" id="{AAC7CD0C-C3E1-4C8E-93DE-0B17AEDBCC2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9" name="正方形/長方形 408">
          <a:extLst>
            <a:ext uri="{FF2B5EF4-FFF2-40B4-BE49-F238E27FC236}">
              <a16:creationId xmlns:a16="http://schemas.microsoft.com/office/drawing/2014/main" id="{5C0D3EBE-189D-4152-A4C8-154A8D036E6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0" name="正方形/長方形 409">
          <a:extLst>
            <a:ext uri="{FF2B5EF4-FFF2-40B4-BE49-F238E27FC236}">
              <a16:creationId xmlns:a16="http://schemas.microsoft.com/office/drawing/2014/main" id="{5A1E32B3-C7D9-4F98-A179-C1EFECB2B3FF}"/>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a:extLst>
            <a:ext uri="{FF2B5EF4-FFF2-40B4-BE49-F238E27FC236}">
              <a16:creationId xmlns:a16="http://schemas.microsoft.com/office/drawing/2014/main" id="{F262814C-7E79-42E6-82C4-82A81AA2BA7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a:extLst>
            <a:ext uri="{FF2B5EF4-FFF2-40B4-BE49-F238E27FC236}">
              <a16:creationId xmlns:a16="http://schemas.microsoft.com/office/drawing/2014/main" id="{1495C2A6-5210-4AFF-9386-049DC2F16A0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a:extLst>
            <a:ext uri="{FF2B5EF4-FFF2-40B4-BE49-F238E27FC236}">
              <a16:creationId xmlns:a16="http://schemas.microsoft.com/office/drawing/2014/main" id="{54417235-7390-4A76-9751-E33C2EC6F7A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a:extLst>
            <a:ext uri="{FF2B5EF4-FFF2-40B4-BE49-F238E27FC236}">
              <a16:creationId xmlns:a16="http://schemas.microsoft.com/office/drawing/2014/main" id="{A121C630-9798-45B8-87BD-7AC40C43A00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a:extLst>
            <a:ext uri="{FF2B5EF4-FFF2-40B4-BE49-F238E27FC236}">
              <a16:creationId xmlns:a16="http://schemas.microsoft.com/office/drawing/2014/main" id="{E47F0D55-1A10-42B0-BC04-03FF31C3F2A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a:extLst>
            <a:ext uri="{FF2B5EF4-FFF2-40B4-BE49-F238E27FC236}">
              <a16:creationId xmlns:a16="http://schemas.microsoft.com/office/drawing/2014/main" id="{54C050F6-46C4-427D-B627-F2761FEC853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a:extLst>
            <a:ext uri="{FF2B5EF4-FFF2-40B4-BE49-F238E27FC236}">
              <a16:creationId xmlns:a16="http://schemas.microsoft.com/office/drawing/2014/main" id="{67862016-0711-4D2B-81AE-F305D69F7E1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a:extLst>
            <a:ext uri="{FF2B5EF4-FFF2-40B4-BE49-F238E27FC236}">
              <a16:creationId xmlns:a16="http://schemas.microsoft.com/office/drawing/2014/main" id="{47C3ABA1-0310-418F-81E9-A665C034498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a:extLst>
            <a:ext uri="{FF2B5EF4-FFF2-40B4-BE49-F238E27FC236}">
              <a16:creationId xmlns:a16="http://schemas.microsoft.com/office/drawing/2014/main" id="{789A04F1-C7F8-4A78-9CB0-9AA33775E36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a:extLst>
            <a:ext uri="{FF2B5EF4-FFF2-40B4-BE49-F238E27FC236}">
              <a16:creationId xmlns:a16="http://schemas.microsoft.com/office/drawing/2014/main" id="{D658D61B-746F-40FA-BE6B-AE6745556D5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a:extLst>
            <a:ext uri="{FF2B5EF4-FFF2-40B4-BE49-F238E27FC236}">
              <a16:creationId xmlns:a16="http://schemas.microsoft.com/office/drawing/2014/main" id="{204A2667-B121-4A8B-9619-FFBB1ECF7F4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2" name="直線コネクタ 421">
          <a:extLst>
            <a:ext uri="{FF2B5EF4-FFF2-40B4-BE49-F238E27FC236}">
              <a16:creationId xmlns:a16="http://schemas.microsoft.com/office/drawing/2014/main" id="{A10F3D4B-F9BB-4246-A622-255E30399963}"/>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3" name="テキスト ボックス 422">
          <a:extLst>
            <a:ext uri="{FF2B5EF4-FFF2-40B4-BE49-F238E27FC236}">
              <a16:creationId xmlns:a16="http://schemas.microsoft.com/office/drawing/2014/main" id="{50A890DD-75F4-4227-BEA0-410A2633C5A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4" name="直線コネクタ 423">
          <a:extLst>
            <a:ext uri="{FF2B5EF4-FFF2-40B4-BE49-F238E27FC236}">
              <a16:creationId xmlns:a16="http://schemas.microsoft.com/office/drawing/2014/main" id="{980B8407-8DBE-4B29-BA8F-A5348D9A9426}"/>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5" name="テキスト ボックス 424">
          <a:extLst>
            <a:ext uri="{FF2B5EF4-FFF2-40B4-BE49-F238E27FC236}">
              <a16:creationId xmlns:a16="http://schemas.microsoft.com/office/drawing/2014/main" id="{F17796A1-32C3-4F37-8A3F-8AF76FE19032}"/>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6" name="直線コネクタ 425">
          <a:extLst>
            <a:ext uri="{FF2B5EF4-FFF2-40B4-BE49-F238E27FC236}">
              <a16:creationId xmlns:a16="http://schemas.microsoft.com/office/drawing/2014/main" id="{79CB450A-D0F1-4118-91CE-E3D74ED301F7}"/>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7" name="テキスト ボックス 426">
          <a:extLst>
            <a:ext uri="{FF2B5EF4-FFF2-40B4-BE49-F238E27FC236}">
              <a16:creationId xmlns:a16="http://schemas.microsoft.com/office/drawing/2014/main" id="{BE350FF2-AC20-4C38-B296-1BE361BEF3F2}"/>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8" name="直線コネクタ 427">
          <a:extLst>
            <a:ext uri="{FF2B5EF4-FFF2-40B4-BE49-F238E27FC236}">
              <a16:creationId xmlns:a16="http://schemas.microsoft.com/office/drawing/2014/main" id="{B92DAECC-3298-4C54-918F-58B2DE310641}"/>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9" name="テキスト ボックス 428">
          <a:extLst>
            <a:ext uri="{FF2B5EF4-FFF2-40B4-BE49-F238E27FC236}">
              <a16:creationId xmlns:a16="http://schemas.microsoft.com/office/drawing/2014/main" id="{F5C6ED0C-078A-465B-9D96-6DFFA1535AB1}"/>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0" name="直線コネクタ 429">
          <a:extLst>
            <a:ext uri="{FF2B5EF4-FFF2-40B4-BE49-F238E27FC236}">
              <a16:creationId xmlns:a16="http://schemas.microsoft.com/office/drawing/2014/main" id="{CE8FD81A-EF50-48AD-B79B-5F83DEC37FD3}"/>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1" name="テキスト ボックス 430">
          <a:extLst>
            <a:ext uri="{FF2B5EF4-FFF2-40B4-BE49-F238E27FC236}">
              <a16:creationId xmlns:a16="http://schemas.microsoft.com/office/drawing/2014/main" id="{EF0235A3-3D5D-4C5C-89D6-3A54FB9EC6D1}"/>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2" name="直線コネクタ 431">
          <a:extLst>
            <a:ext uri="{FF2B5EF4-FFF2-40B4-BE49-F238E27FC236}">
              <a16:creationId xmlns:a16="http://schemas.microsoft.com/office/drawing/2014/main" id="{B78C520C-E5EF-43A3-9477-DEF34DD735F2}"/>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3" name="テキスト ボックス 432">
          <a:extLst>
            <a:ext uri="{FF2B5EF4-FFF2-40B4-BE49-F238E27FC236}">
              <a16:creationId xmlns:a16="http://schemas.microsoft.com/office/drawing/2014/main" id="{323EA691-02A2-4F2C-ACFE-C50DF24BE6A7}"/>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a:extLst>
            <a:ext uri="{FF2B5EF4-FFF2-40B4-BE49-F238E27FC236}">
              <a16:creationId xmlns:a16="http://schemas.microsoft.com/office/drawing/2014/main" id="{8FCCCD9E-4830-4DD2-B360-F2B18E6433B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5" name="【保健センター・保健所】&#10;有形固定資産減価償却率グラフ枠">
          <a:extLst>
            <a:ext uri="{FF2B5EF4-FFF2-40B4-BE49-F238E27FC236}">
              <a16:creationId xmlns:a16="http://schemas.microsoft.com/office/drawing/2014/main" id="{8547584B-0857-47FC-A067-DBDAADF470E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130628</xdr:rowOff>
    </xdr:to>
    <xdr:cxnSp macro="">
      <xdr:nvCxnSpPr>
        <xdr:cNvPr id="436" name="直線コネクタ 435">
          <a:extLst>
            <a:ext uri="{FF2B5EF4-FFF2-40B4-BE49-F238E27FC236}">
              <a16:creationId xmlns:a16="http://schemas.microsoft.com/office/drawing/2014/main" id="{3D459EF7-08E1-4046-AD13-1451E58A9F8E}"/>
            </a:ext>
          </a:extLst>
        </xdr:cNvPr>
        <xdr:cNvCxnSpPr/>
      </xdr:nvCxnSpPr>
      <xdr:spPr>
        <a:xfrm flipV="1">
          <a:off x="16318864" y="9666515"/>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37" name="【保健センター・保健所】&#10;有形固定資産減価償却率最小値テキスト">
          <a:extLst>
            <a:ext uri="{FF2B5EF4-FFF2-40B4-BE49-F238E27FC236}">
              <a16:creationId xmlns:a16="http://schemas.microsoft.com/office/drawing/2014/main" id="{87777124-D713-4F16-9703-6D90E55F8014}"/>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38" name="直線コネクタ 437">
          <a:extLst>
            <a:ext uri="{FF2B5EF4-FFF2-40B4-BE49-F238E27FC236}">
              <a16:creationId xmlns:a16="http://schemas.microsoft.com/office/drawing/2014/main" id="{6CC56C96-EE05-41E6-9192-6D73A3B26496}"/>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439" name="【保健センター・保健所】&#10;有形固定資産減価償却率最大値テキスト">
          <a:extLst>
            <a:ext uri="{FF2B5EF4-FFF2-40B4-BE49-F238E27FC236}">
              <a16:creationId xmlns:a16="http://schemas.microsoft.com/office/drawing/2014/main" id="{2ECB540B-4CA7-4F9E-B8E7-51F1715274E9}"/>
            </a:ext>
          </a:extLst>
        </xdr:cNvPr>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440" name="直線コネクタ 439">
          <a:extLst>
            <a:ext uri="{FF2B5EF4-FFF2-40B4-BE49-F238E27FC236}">
              <a16:creationId xmlns:a16="http://schemas.microsoft.com/office/drawing/2014/main" id="{B0E54340-1AEC-45A8-85A1-56E2812BAA4E}"/>
            </a:ext>
          </a:extLst>
        </xdr:cNvPr>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19430</xdr:rowOff>
    </xdr:from>
    <xdr:ext cx="405111" cy="259045"/>
    <xdr:sp macro="" textlink="">
      <xdr:nvSpPr>
        <xdr:cNvPr id="441" name="【保健センター・保健所】&#10;有形固定資産減価償却率平均値テキスト">
          <a:extLst>
            <a:ext uri="{FF2B5EF4-FFF2-40B4-BE49-F238E27FC236}">
              <a16:creationId xmlns:a16="http://schemas.microsoft.com/office/drawing/2014/main" id="{3946331D-4306-488C-929F-73A72805D35D}"/>
            </a:ext>
          </a:extLst>
        </xdr:cNvPr>
        <xdr:cNvSpPr txBox="1"/>
      </xdr:nvSpPr>
      <xdr:spPr>
        <a:xfrm>
          <a:off x="16357600" y="101349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168003</xdr:rowOff>
    </xdr:from>
    <xdr:to>
      <xdr:col>85</xdr:col>
      <xdr:colOff>177800</xdr:colOff>
      <xdr:row>60</xdr:row>
      <xdr:rowOff>98153</xdr:rowOff>
    </xdr:to>
    <xdr:sp macro="" textlink="">
      <xdr:nvSpPr>
        <xdr:cNvPr id="442" name="フローチャート: 判断 441">
          <a:extLst>
            <a:ext uri="{FF2B5EF4-FFF2-40B4-BE49-F238E27FC236}">
              <a16:creationId xmlns:a16="http://schemas.microsoft.com/office/drawing/2014/main" id="{B780FE27-D629-4070-9491-BF081E448D8D}"/>
            </a:ext>
          </a:extLst>
        </xdr:cNvPr>
        <xdr:cNvSpPr/>
      </xdr:nvSpPr>
      <xdr:spPr>
        <a:xfrm>
          <a:off x="16268700" y="102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161472</xdr:rowOff>
    </xdr:from>
    <xdr:to>
      <xdr:col>81</xdr:col>
      <xdr:colOff>101600</xdr:colOff>
      <xdr:row>60</xdr:row>
      <xdr:rowOff>91622</xdr:rowOff>
    </xdr:to>
    <xdr:sp macro="" textlink="">
      <xdr:nvSpPr>
        <xdr:cNvPr id="443" name="フローチャート: 判断 442">
          <a:extLst>
            <a:ext uri="{FF2B5EF4-FFF2-40B4-BE49-F238E27FC236}">
              <a16:creationId xmlns:a16="http://schemas.microsoft.com/office/drawing/2014/main" id="{886E9D45-E8D8-4F24-A6F3-016618C3C024}"/>
            </a:ext>
          </a:extLst>
        </xdr:cNvPr>
        <xdr:cNvSpPr/>
      </xdr:nvSpPr>
      <xdr:spPr>
        <a:xfrm>
          <a:off x="154305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444" name="フローチャート: 判断 443">
          <a:extLst>
            <a:ext uri="{FF2B5EF4-FFF2-40B4-BE49-F238E27FC236}">
              <a16:creationId xmlns:a16="http://schemas.microsoft.com/office/drawing/2014/main" id="{F52FFC99-8D9D-4FA4-BA43-3AA39C8835F1}"/>
            </a:ext>
          </a:extLst>
        </xdr:cNvPr>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148409</xdr:rowOff>
    </xdr:from>
    <xdr:to>
      <xdr:col>72</xdr:col>
      <xdr:colOff>38100</xdr:colOff>
      <xdr:row>60</xdr:row>
      <xdr:rowOff>78559</xdr:rowOff>
    </xdr:to>
    <xdr:sp macro="" textlink="">
      <xdr:nvSpPr>
        <xdr:cNvPr id="445" name="フローチャート: 判断 444">
          <a:extLst>
            <a:ext uri="{FF2B5EF4-FFF2-40B4-BE49-F238E27FC236}">
              <a16:creationId xmlns:a16="http://schemas.microsoft.com/office/drawing/2014/main" id="{B672B26C-F645-41D0-9BC8-4680ABB75BE4}"/>
            </a:ext>
          </a:extLst>
        </xdr:cNvPr>
        <xdr:cNvSpPr/>
      </xdr:nvSpPr>
      <xdr:spPr>
        <a:xfrm>
          <a:off x="13652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123916</xdr:rowOff>
    </xdr:from>
    <xdr:to>
      <xdr:col>67</xdr:col>
      <xdr:colOff>101600</xdr:colOff>
      <xdr:row>60</xdr:row>
      <xdr:rowOff>54066</xdr:rowOff>
    </xdr:to>
    <xdr:sp macro="" textlink="">
      <xdr:nvSpPr>
        <xdr:cNvPr id="446" name="フローチャート: 判断 445">
          <a:extLst>
            <a:ext uri="{FF2B5EF4-FFF2-40B4-BE49-F238E27FC236}">
              <a16:creationId xmlns:a16="http://schemas.microsoft.com/office/drawing/2014/main" id="{AB3512B7-028A-4205-880E-D112EF49DFF1}"/>
            </a:ext>
          </a:extLst>
        </xdr:cNvPr>
        <xdr:cNvSpPr/>
      </xdr:nvSpPr>
      <xdr:spPr>
        <a:xfrm>
          <a:off x="127635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2F9C4ABE-8714-430B-BA8A-125FE4AB6C4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C87157B9-D2BA-47B2-A49D-584A7E299B4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CD309331-817C-44B8-8367-45A8C3AFC9E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F4A3343A-5CCE-474D-AEA1-366A64E89A6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CE900054-FCEB-465C-BB6B-879927F7EAB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30843</xdr:rowOff>
    </xdr:from>
    <xdr:to>
      <xdr:col>85</xdr:col>
      <xdr:colOff>177800</xdr:colOff>
      <xdr:row>62</xdr:row>
      <xdr:rowOff>132443</xdr:rowOff>
    </xdr:to>
    <xdr:sp macro="" textlink="">
      <xdr:nvSpPr>
        <xdr:cNvPr id="452" name="楕円 451">
          <a:extLst>
            <a:ext uri="{FF2B5EF4-FFF2-40B4-BE49-F238E27FC236}">
              <a16:creationId xmlns:a16="http://schemas.microsoft.com/office/drawing/2014/main" id="{8FCA3C12-B57A-41B1-AB6C-E4F3DE8178D9}"/>
            </a:ext>
          </a:extLst>
        </xdr:cNvPr>
        <xdr:cNvSpPr/>
      </xdr:nvSpPr>
      <xdr:spPr>
        <a:xfrm>
          <a:off x="162687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9270</xdr:rowOff>
    </xdr:from>
    <xdr:ext cx="405111" cy="259045"/>
    <xdr:sp macro="" textlink="">
      <xdr:nvSpPr>
        <xdr:cNvPr id="453" name="【保健センター・保健所】&#10;有形固定資産減価償却率該当値テキスト">
          <a:extLst>
            <a:ext uri="{FF2B5EF4-FFF2-40B4-BE49-F238E27FC236}">
              <a16:creationId xmlns:a16="http://schemas.microsoft.com/office/drawing/2014/main" id="{7AD4EEF0-1760-451F-B6DC-B9B3FE6E5B90}"/>
            </a:ext>
          </a:extLst>
        </xdr:cNvPr>
        <xdr:cNvSpPr txBox="1"/>
      </xdr:nvSpPr>
      <xdr:spPr>
        <a:xfrm>
          <a:off x="16357600"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169635</xdr:rowOff>
    </xdr:from>
    <xdr:to>
      <xdr:col>81</xdr:col>
      <xdr:colOff>101600</xdr:colOff>
      <xdr:row>62</xdr:row>
      <xdr:rowOff>99785</xdr:rowOff>
    </xdr:to>
    <xdr:sp macro="" textlink="">
      <xdr:nvSpPr>
        <xdr:cNvPr id="454" name="楕円 453">
          <a:extLst>
            <a:ext uri="{FF2B5EF4-FFF2-40B4-BE49-F238E27FC236}">
              <a16:creationId xmlns:a16="http://schemas.microsoft.com/office/drawing/2014/main" id="{19BE4945-C7C0-4BCA-9BF8-83D9AB81246F}"/>
            </a:ext>
          </a:extLst>
        </xdr:cNvPr>
        <xdr:cNvSpPr/>
      </xdr:nvSpPr>
      <xdr:spPr>
        <a:xfrm>
          <a:off x="154305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48985</xdr:rowOff>
    </xdr:from>
    <xdr:to>
      <xdr:col>85</xdr:col>
      <xdr:colOff>127000</xdr:colOff>
      <xdr:row>62</xdr:row>
      <xdr:rowOff>81643</xdr:rowOff>
    </xdr:to>
    <xdr:cxnSp macro="">
      <xdr:nvCxnSpPr>
        <xdr:cNvPr id="455" name="直線コネクタ 454">
          <a:extLst>
            <a:ext uri="{FF2B5EF4-FFF2-40B4-BE49-F238E27FC236}">
              <a16:creationId xmlns:a16="http://schemas.microsoft.com/office/drawing/2014/main" id="{4C33C4D2-6366-4596-89A0-AE61C0D2DE11}"/>
            </a:ext>
          </a:extLst>
        </xdr:cNvPr>
        <xdr:cNvCxnSpPr/>
      </xdr:nvCxnSpPr>
      <xdr:spPr>
        <a:xfrm>
          <a:off x="15481300" y="106788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136978</xdr:rowOff>
    </xdr:from>
    <xdr:to>
      <xdr:col>76</xdr:col>
      <xdr:colOff>165100</xdr:colOff>
      <xdr:row>62</xdr:row>
      <xdr:rowOff>67128</xdr:rowOff>
    </xdr:to>
    <xdr:sp macro="" textlink="">
      <xdr:nvSpPr>
        <xdr:cNvPr id="456" name="楕円 455">
          <a:extLst>
            <a:ext uri="{FF2B5EF4-FFF2-40B4-BE49-F238E27FC236}">
              <a16:creationId xmlns:a16="http://schemas.microsoft.com/office/drawing/2014/main" id="{77033276-2D93-43CE-8AC2-EF3330AA65C1}"/>
            </a:ext>
          </a:extLst>
        </xdr:cNvPr>
        <xdr:cNvSpPr/>
      </xdr:nvSpPr>
      <xdr:spPr>
        <a:xfrm>
          <a:off x="14541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16328</xdr:rowOff>
    </xdr:from>
    <xdr:to>
      <xdr:col>81</xdr:col>
      <xdr:colOff>50800</xdr:colOff>
      <xdr:row>62</xdr:row>
      <xdr:rowOff>48985</xdr:rowOff>
    </xdr:to>
    <xdr:cxnSp macro="">
      <xdr:nvCxnSpPr>
        <xdr:cNvPr id="457" name="直線コネクタ 456">
          <a:extLst>
            <a:ext uri="{FF2B5EF4-FFF2-40B4-BE49-F238E27FC236}">
              <a16:creationId xmlns:a16="http://schemas.microsoft.com/office/drawing/2014/main" id="{63504A1F-C84B-4982-A930-941530022189}"/>
            </a:ext>
          </a:extLst>
        </xdr:cNvPr>
        <xdr:cNvCxnSpPr/>
      </xdr:nvCxnSpPr>
      <xdr:spPr>
        <a:xfrm>
          <a:off x="14592300" y="106462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104322</xdr:rowOff>
    </xdr:from>
    <xdr:to>
      <xdr:col>72</xdr:col>
      <xdr:colOff>38100</xdr:colOff>
      <xdr:row>62</xdr:row>
      <xdr:rowOff>34472</xdr:rowOff>
    </xdr:to>
    <xdr:sp macro="" textlink="">
      <xdr:nvSpPr>
        <xdr:cNvPr id="458" name="楕円 457">
          <a:extLst>
            <a:ext uri="{FF2B5EF4-FFF2-40B4-BE49-F238E27FC236}">
              <a16:creationId xmlns:a16="http://schemas.microsoft.com/office/drawing/2014/main" id="{AD18B7DE-0D1C-48EA-BE63-C91D2DC62CF0}"/>
            </a:ext>
          </a:extLst>
        </xdr:cNvPr>
        <xdr:cNvSpPr/>
      </xdr:nvSpPr>
      <xdr:spPr>
        <a:xfrm>
          <a:off x="13652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155122</xdr:rowOff>
    </xdr:from>
    <xdr:to>
      <xdr:col>76</xdr:col>
      <xdr:colOff>114300</xdr:colOff>
      <xdr:row>62</xdr:row>
      <xdr:rowOff>16328</xdr:rowOff>
    </xdr:to>
    <xdr:cxnSp macro="">
      <xdr:nvCxnSpPr>
        <xdr:cNvPr id="459" name="直線コネクタ 458">
          <a:extLst>
            <a:ext uri="{FF2B5EF4-FFF2-40B4-BE49-F238E27FC236}">
              <a16:creationId xmlns:a16="http://schemas.microsoft.com/office/drawing/2014/main" id="{6A801FF1-1255-4F51-88BA-4C948AE6DE62}"/>
            </a:ext>
          </a:extLst>
        </xdr:cNvPr>
        <xdr:cNvCxnSpPr/>
      </xdr:nvCxnSpPr>
      <xdr:spPr>
        <a:xfrm>
          <a:off x="13703300" y="106135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71665</xdr:rowOff>
    </xdr:from>
    <xdr:to>
      <xdr:col>67</xdr:col>
      <xdr:colOff>101600</xdr:colOff>
      <xdr:row>62</xdr:row>
      <xdr:rowOff>1815</xdr:rowOff>
    </xdr:to>
    <xdr:sp macro="" textlink="">
      <xdr:nvSpPr>
        <xdr:cNvPr id="460" name="楕円 459">
          <a:extLst>
            <a:ext uri="{FF2B5EF4-FFF2-40B4-BE49-F238E27FC236}">
              <a16:creationId xmlns:a16="http://schemas.microsoft.com/office/drawing/2014/main" id="{8545E9AD-ED34-405F-BCF2-8A0E0288D70B}"/>
            </a:ext>
          </a:extLst>
        </xdr:cNvPr>
        <xdr:cNvSpPr/>
      </xdr:nvSpPr>
      <xdr:spPr>
        <a:xfrm>
          <a:off x="12763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122465</xdr:rowOff>
    </xdr:from>
    <xdr:to>
      <xdr:col>71</xdr:col>
      <xdr:colOff>177800</xdr:colOff>
      <xdr:row>61</xdr:row>
      <xdr:rowOff>155122</xdr:rowOff>
    </xdr:to>
    <xdr:cxnSp macro="">
      <xdr:nvCxnSpPr>
        <xdr:cNvPr id="461" name="直線コネクタ 460">
          <a:extLst>
            <a:ext uri="{FF2B5EF4-FFF2-40B4-BE49-F238E27FC236}">
              <a16:creationId xmlns:a16="http://schemas.microsoft.com/office/drawing/2014/main" id="{4BBA9A8E-5BBC-45DC-AD2C-DAB086BFB7AE}"/>
            </a:ext>
          </a:extLst>
        </xdr:cNvPr>
        <xdr:cNvCxnSpPr/>
      </xdr:nvCxnSpPr>
      <xdr:spPr>
        <a:xfrm>
          <a:off x="12814300" y="105809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108149</xdr:rowOff>
    </xdr:from>
    <xdr:ext cx="405111" cy="259045"/>
    <xdr:sp macro="" textlink="">
      <xdr:nvSpPr>
        <xdr:cNvPr id="462" name="n_1aveValue【保健センター・保健所】&#10;有形固定資産減価償却率">
          <a:extLst>
            <a:ext uri="{FF2B5EF4-FFF2-40B4-BE49-F238E27FC236}">
              <a16:creationId xmlns:a16="http://schemas.microsoft.com/office/drawing/2014/main" id="{83372DB6-A220-468C-BCEC-9B3163E8FED3}"/>
            </a:ext>
          </a:extLst>
        </xdr:cNvPr>
        <xdr:cNvSpPr txBox="1"/>
      </xdr:nvSpPr>
      <xdr:spPr>
        <a:xfrm>
          <a:off x="15266044" y="1005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119578</xdr:rowOff>
    </xdr:from>
    <xdr:ext cx="405111" cy="259045"/>
    <xdr:sp macro="" textlink="">
      <xdr:nvSpPr>
        <xdr:cNvPr id="463" name="n_2aveValue【保健センター・保健所】&#10;有形固定資産減価償却率">
          <a:extLst>
            <a:ext uri="{FF2B5EF4-FFF2-40B4-BE49-F238E27FC236}">
              <a16:creationId xmlns:a16="http://schemas.microsoft.com/office/drawing/2014/main" id="{13D714D3-BB5B-4766-A307-7BF098BC6C22}"/>
            </a:ext>
          </a:extLst>
        </xdr:cNvPr>
        <xdr:cNvSpPr txBox="1"/>
      </xdr:nvSpPr>
      <xdr:spPr>
        <a:xfrm>
          <a:off x="143897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95086</xdr:rowOff>
    </xdr:from>
    <xdr:ext cx="405111" cy="259045"/>
    <xdr:sp macro="" textlink="">
      <xdr:nvSpPr>
        <xdr:cNvPr id="464" name="n_3aveValue【保健センター・保健所】&#10;有形固定資産減価償却率">
          <a:extLst>
            <a:ext uri="{FF2B5EF4-FFF2-40B4-BE49-F238E27FC236}">
              <a16:creationId xmlns:a16="http://schemas.microsoft.com/office/drawing/2014/main" id="{38277076-EC38-4C22-8E86-74B01DDA2EB8}"/>
            </a:ext>
          </a:extLst>
        </xdr:cNvPr>
        <xdr:cNvSpPr txBox="1"/>
      </xdr:nvSpPr>
      <xdr:spPr>
        <a:xfrm>
          <a:off x="13500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70593</xdr:rowOff>
    </xdr:from>
    <xdr:ext cx="405111" cy="259045"/>
    <xdr:sp macro="" textlink="">
      <xdr:nvSpPr>
        <xdr:cNvPr id="465" name="n_4aveValue【保健センター・保健所】&#10;有形固定資産減価償却率">
          <a:extLst>
            <a:ext uri="{FF2B5EF4-FFF2-40B4-BE49-F238E27FC236}">
              <a16:creationId xmlns:a16="http://schemas.microsoft.com/office/drawing/2014/main" id="{4DE01E62-AD56-444C-A920-4FA10C4265CA}"/>
            </a:ext>
          </a:extLst>
        </xdr:cNvPr>
        <xdr:cNvSpPr txBox="1"/>
      </xdr:nvSpPr>
      <xdr:spPr>
        <a:xfrm>
          <a:off x="12611744" y="1001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90912</xdr:rowOff>
    </xdr:from>
    <xdr:ext cx="405111" cy="259045"/>
    <xdr:sp macro="" textlink="">
      <xdr:nvSpPr>
        <xdr:cNvPr id="466" name="n_1mainValue【保健センター・保健所】&#10;有形固定資産減価償却率">
          <a:extLst>
            <a:ext uri="{FF2B5EF4-FFF2-40B4-BE49-F238E27FC236}">
              <a16:creationId xmlns:a16="http://schemas.microsoft.com/office/drawing/2014/main" id="{3B2526D7-5102-4116-A241-08C4FB758CDC}"/>
            </a:ext>
          </a:extLst>
        </xdr:cNvPr>
        <xdr:cNvSpPr txBox="1"/>
      </xdr:nvSpPr>
      <xdr:spPr>
        <a:xfrm>
          <a:off x="15266044" y="1072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58255</xdr:rowOff>
    </xdr:from>
    <xdr:ext cx="405111" cy="259045"/>
    <xdr:sp macro="" textlink="">
      <xdr:nvSpPr>
        <xdr:cNvPr id="467" name="n_2mainValue【保健センター・保健所】&#10;有形固定資産減価償却率">
          <a:extLst>
            <a:ext uri="{FF2B5EF4-FFF2-40B4-BE49-F238E27FC236}">
              <a16:creationId xmlns:a16="http://schemas.microsoft.com/office/drawing/2014/main" id="{9FAD1796-F2F2-4E40-A657-344A8E113825}"/>
            </a:ext>
          </a:extLst>
        </xdr:cNvPr>
        <xdr:cNvSpPr txBox="1"/>
      </xdr:nvSpPr>
      <xdr:spPr>
        <a:xfrm>
          <a:off x="14389744"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25599</xdr:rowOff>
    </xdr:from>
    <xdr:ext cx="405111" cy="259045"/>
    <xdr:sp macro="" textlink="">
      <xdr:nvSpPr>
        <xdr:cNvPr id="468" name="n_3mainValue【保健センター・保健所】&#10;有形固定資産減価償却率">
          <a:extLst>
            <a:ext uri="{FF2B5EF4-FFF2-40B4-BE49-F238E27FC236}">
              <a16:creationId xmlns:a16="http://schemas.microsoft.com/office/drawing/2014/main" id="{3320139B-2470-4E6F-9E23-6989BB91486D}"/>
            </a:ext>
          </a:extLst>
        </xdr:cNvPr>
        <xdr:cNvSpPr txBox="1"/>
      </xdr:nvSpPr>
      <xdr:spPr>
        <a:xfrm>
          <a:off x="1350074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164392</xdr:rowOff>
    </xdr:from>
    <xdr:ext cx="405111" cy="259045"/>
    <xdr:sp macro="" textlink="">
      <xdr:nvSpPr>
        <xdr:cNvPr id="469" name="n_4mainValue【保健センター・保健所】&#10;有形固定資産減価償却率">
          <a:extLst>
            <a:ext uri="{FF2B5EF4-FFF2-40B4-BE49-F238E27FC236}">
              <a16:creationId xmlns:a16="http://schemas.microsoft.com/office/drawing/2014/main" id="{9C0FFA14-09AD-417D-ADE4-974566409416}"/>
            </a:ext>
          </a:extLst>
        </xdr:cNvPr>
        <xdr:cNvSpPr txBox="1"/>
      </xdr:nvSpPr>
      <xdr:spPr>
        <a:xfrm>
          <a:off x="126117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a:extLst>
            <a:ext uri="{FF2B5EF4-FFF2-40B4-BE49-F238E27FC236}">
              <a16:creationId xmlns:a16="http://schemas.microsoft.com/office/drawing/2014/main" id="{5FEBC5A0-C8C8-4A56-BB5E-C522310732A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a:extLst>
            <a:ext uri="{FF2B5EF4-FFF2-40B4-BE49-F238E27FC236}">
              <a16:creationId xmlns:a16="http://schemas.microsoft.com/office/drawing/2014/main" id="{35D87E7A-412A-4C2A-B6C7-F17C59ED7DE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a:extLst>
            <a:ext uri="{FF2B5EF4-FFF2-40B4-BE49-F238E27FC236}">
              <a16:creationId xmlns:a16="http://schemas.microsoft.com/office/drawing/2014/main" id="{86F8C15E-DF56-48CA-9B45-6B10E02610B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a:extLst>
            <a:ext uri="{FF2B5EF4-FFF2-40B4-BE49-F238E27FC236}">
              <a16:creationId xmlns:a16="http://schemas.microsoft.com/office/drawing/2014/main" id="{CB166CC8-0E2F-4406-A866-49D5C3C8E64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a:extLst>
            <a:ext uri="{FF2B5EF4-FFF2-40B4-BE49-F238E27FC236}">
              <a16:creationId xmlns:a16="http://schemas.microsoft.com/office/drawing/2014/main" id="{41C9BD47-C877-4787-8F1B-5AF7FA0D871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a:extLst>
            <a:ext uri="{FF2B5EF4-FFF2-40B4-BE49-F238E27FC236}">
              <a16:creationId xmlns:a16="http://schemas.microsoft.com/office/drawing/2014/main" id="{FF746564-753A-43B0-918F-37531F29AA7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a:extLst>
            <a:ext uri="{FF2B5EF4-FFF2-40B4-BE49-F238E27FC236}">
              <a16:creationId xmlns:a16="http://schemas.microsoft.com/office/drawing/2014/main" id="{19FBE77E-4151-42C9-9E52-1FCAF776F11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a:extLst>
            <a:ext uri="{FF2B5EF4-FFF2-40B4-BE49-F238E27FC236}">
              <a16:creationId xmlns:a16="http://schemas.microsoft.com/office/drawing/2014/main" id="{4D1D46E5-7CB1-4D9F-BDBC-AECF3D496AB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a:extLst>
            <a:ext uri="{FF2B5EF4-FFF2-40B4-BE49-F238E27FC236}">
              <a16:creationId xmlns:a16="http://schemas.microsoft.com/office/drawing/2014/main" id="{6E78FB33-42B7-4871-9B95-873B27E44C0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a:extLst>
            <a:ext uri="{FF2B5EF4-FFF2-40B4-BE49-F238E27FC236}">
              <a16:creationId xmlns:a16="http://schemas.microsoft.com/office/drawing/2014/main" id="{E190699A-08CA-4D42-8E60-F47B195CB19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480" name="直線コネクタ 479">
          <a:extLst>
            <a:ext uri="{FF2B5EF4-FFF2-40B4-BE49-F238E27FC236}">
              <a16:creationId xmlns:a16="http://schemas.microsoft.com/office/drawing/2014/main" id="{0DAC40C0-4E1E-464A-BA98-03EB057C12A4}"/>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81" name="テキスト ボックス 480">
          <a:extLst>
            <a:ext uri="{FF2B5EF4-FFF2-40B4-BE49-F238E27FC236}">
              <a16:creationId xmlns:a16="http://schemas.microsoft.com/office/drawing/2014/main" id="{CB8949E3-D182-45B8-BF99-181F7C7993DD}"/>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2" name="直線コネクタ 481">
          <a:extLst>
            <a:ext uri="{FF2B5EF4-FFF2-40B4-BE49-F238E27FC236}">
              <a16:creationId xmlns:a16="http://schemas.microsoft.com/office/drawing/2014/main" id="{C4E62CD8-8DD8-47B5-9AE3-3D3A4D942AA1}"/>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3" name="テキスト ボックス 482">
          <a:extLst>
            <a:ext uri="{FF2B5EF4-FFF2-40B4-BE49-F238E27FC236}">
              <a16:creationId xmlns:a16="http://schemas.microsoft.com/office/drawing/2014/main" id="{D64F0E32-E7B5-4E73-BC1E-DB5DEEE78545}"/>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84" name="直線コネクタ 483">
          <a:extLst>
            <a:ext uri="{FF2B5EF4-FFF2-40B4-BE49-F238E27FC236}">
              <a16:creationId xmlns:a16="http://schemas.microsoft.com/office/drawing/2014/main" id="{E6F10B34-369C-492A-B230-4A0B7C44B8BB}"/>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485" name="テキスト ボックス 484">
          <a:extLst>
            <a:ext uri="{FF2B5EF4-FFF2-40B4-BE49-F238E27FC236}">
              <a16:creationId xmlns:a16="http://schemas.microsoft.com/office/drawing/2014/main" id="{5E39272B-87C1-497B-82E0-0FCA717AD30F}"/>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6" name="直線コネクタ 485">
          <a:extLst>
            <a:ext uri="{FF2B5EF4-FFF2-40B4-BE49-F238E27FC236}">
              <a16:creationId xmlns:a16="http://schemas.microsoft.com/office/drawing/2014/main" id="{B1B71542-08A4-4302-BEAD-EE14FEC2214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7" name="テキスト ボックス 486">
          <a:extLst>
            <a:ext uri="{FF2B5EF4-FFF2-40B4-BE49-F238E27FC236}">
              <a16:creationId xmlns:a16="http://schemas.microsoft.com/office/drawing/2014/main" id="{A7730793-764C-4E2E-BEEB-F1E3AD3424C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8" name="【保健センター・保健所】&#10;一人当たり面積グラフ枠">
          <a:extLst>
            <a:ext uri="{FF2B5EF4-FFF2-40B4-BE49-F238E27FC236}">
              <a16:creationId xmlns:a16="http://schemas.microsoft.com/office/drawing/2014/main" id="{70419491-F6E6-4BDF-981A-F9B655B0B13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xdr:rowOff>
    </xdr:from>
    <xdr:to>
      <xdr:col>116</xdr:col>
      <xdr:colOff>62864</xdr:colOff>
      <xdr:row>63</xdr:row>
      <xdr:rowOff>46863</xdr:rowOff>
    </xdr:to>
    <xdr:cxnSp macro="">
      <xdr:nvCxnSpPr>
        <xdr:cNvPr id="489" name="直線コネクタ 488">
          <a:extLst>
            <a:ext uri="{FF2B5EF4-FFF2-40B4-BE49-F238E27FC236}">
              <a16:creationId xmlns:a16="http://schemas.microsoft.com/office/drawing/2014/main" id="{5732A83F-F77F-449F-87EB-0ED455FC29B5}"/>
            </a:ext>
          </a:extLst>
        </xdr:cNvPr>
        <xdr:cNvCxnSpPr/>
      </xdr:nvCxnSpPr>
      <xdr:spPr>
        <a:xfrm flipV="1">
          <a:off x="22160864" y="9601771"/>
          <a:ext cx="0" cy="1246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50690</xdr:rowOff>
    </xdr:from>
    <xdr:ext cx="469744" cy="259045"/>
    <xdr:sp macro="" textlink="">
      <xdr:nvSpPr>
        <xdr:cNvPr id="490" name="【保健センター・保健所】&#10;一人当たり面積最小値テキスト">
          <a:extLst>
            <a:ext uri="{FF2B5EF4-FFF2-40B4-BE49-F238E27FC236}">
              <a16:creationId xmlns:a16="http://schemas.microsoft.com/office/drawing/2014/main" id="{F8F3256E-790B-4D2B-AE78-6D672B0B1034}"/>
            </a:ext>
          </a:extLst>
        </xdr:cNvPr>
        <xdr:cNvSpPr txBox="1"/>
      </xdr:nvSpPr>
      <xdr:spPr>
        <a:xfrm>
          <a:off x="22199600" y="1085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46863</xdr:rowOff>
    </xdr:from>
    <xdr:to>
      <xdr:col>116</xdr:col>
      <xdr:colOff>152400</xdr:colOff>
      <xdr:row>63</xdr:row>
      <xdr:rowOff>46863</xdr:rowOff>
    </xdr:to>
    <xdr:cxnSp macro="">
      <xdr:nvCxnSpPr>
        <xdr:cNvPr id="491" name="直線コネクタ 490">
          <a:extLst>
            <a:ext uri="{FF2B5EF4-FFF2-40B4-BE49-F238E27FC236}">
              <a16:creationId xmlns:a16="http://schemas.microsoft.com/office/drawing/2014/main" id="{1838A886-C6D9-48A1-8FB5-5914CEF4109C}"/>
            </a:ext>
          </a:extLst>
        </xdr:cNvPr>
        <xdr:cNvCxnSpPr/>
      </xdr:nvCxnSpPr>
      <xdr:spPr>
        <a:xfrm>
          <a:off x="22072600" y="1084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118698</xdr:rowOff>
    </xdr:from>
    <xdr:ext cx="469744" cy="259045"/>
    <xdr:sp macro="" textlink="">
      <xdr:nvSpPr>
        <xdr:cNvPr id="492" name="【保健センター・保健所】&#10;一人当たり面積最大値テキスト">
          <a:extLst>
            <a:ext uri="{FF2B5EF4-FFF2-40B4-BE49-F238E27FC236}">
              <a16:creationId xmlns:a16="http://schemas.microsoft.com/office/drawing/2014/main" id="{8472CC8A-0AC3-4659-B6E6-454A4369CDF8}"/>
            </a:ext>
          </a:extLst>
        </xdr:cNvPr>
        <xdr:cNvSpPr txBox="1"/>
      </xdr:nvSpPr>
      <xdr:spPr>
        <a:xfrm>
          <a:off x="22199600" y="937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xdr:rowOff>
    </xdr:from>
    <xdr:to>
      <xdr:col>116</xdr:col>
      <xdr:colOff>152400</xdr:colOff>
      <xdr:row>56</xdr:row>
      <xdr:rowOff>571</xdr:rowOff>
    </xdr:to>
    <xdr:cxnSp macro="">
      <xdr:nvCxnSpPr>
        <xdr:cNvPr id="493" name="直線コネクタ 492">
          <a:extLst>
            <a:ext uri="{FF2B5EF4-FFF2-40B4-BE49-F238E27FC236}">
              <a16:creationId xmlns:a16="http://schemas.microsoft.com/office/drawing/2014/main" id="{667821F7-7075-475F-893F-D18AEEE99BEA}"/>
            </a:ext>
          </a:extLst>
        </xdr:cNvPr>
        <xdr:cNvCxnSpPr/>
      </xdr:nvCxnSpPr>
      <xdr:spPr>
        <a:xfrm>
          <a:off x="22072600" y="9601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105808</xdr:rowOff>
    </xdr:from>
    <xdr:ext cx="469744" cy="259045"/>
    <xdr:sp macro="" textlink="">
      <xdr:nvSpPr>
        <xdr:cNvPr id="494" name="【保健センター・保健所】&#10;一人当たり面積平均値テキスト">
          <a:extLst>
            <a:ext uri="{FF2B5EF4-FFF2-40B4-BE49-F238E27FC236}">
              <a16:creationId xmlns:a16="http://schemas.microsoft.com/office/drawing/2014/main" id="{B0B78EA4-A600-44D4-A6D5-C2B4FE0DE96D}"/>
            </a:ext>
          </a:extLst>
        </xdr:cNvPr>
        <xdr:cNvSpPr txBox="1"/>
      </xdr:nvSpPr>
      <xdr:spPr>
        <a:xfrm>
          <a:off x="22199600" y="10392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82931</xdr:rowOff>
    </xdr:from>
    <xdr:to>
      <xdr:col>116</xdr:col>
      <xdr:colOff>114300</xdr:colOff>
      <xdr:row>62</xdr:row>
      <xdr:rowOff>13081</xdr:rowOff>
    </xdr:to>
    <xdr:sp macro="" textlink="">
      <xdr:nvSpPr>
        <xdr:cNvPr id="495" name="フローチャート: 判断 494">
          <a:extLst>
            <a:ext uri="{FF2B5EF4-FFF2-40B4-BE49-F238E27FC236}">
              <a16:creationId xmlns:a16="http://schemas.microsoft.com/office/drawing/2014/main" id="{A7D2E6FA-D1EE-430E-B644-97E712E7A2E8}"/>
            </a:ext>
          </a:extLst>
        </xdr:cNvPr>
        <xdr:cNvSpPr/>
      </xdr:nvSpPr>
      <xdr:spPr>
        <a:xfrm>
          <a:off x="22110700" y="1054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92646</xdr:rowOff>
    </xdr:from>
    <xdr:to>
      <xdr:col>112</xdr:col>
      <xdr:colOff>38100</xdr:colOff>
      <xdr:row>62</xdr:row>
      <xdr:rowOff>22796</xdr:rowOff>
    </xdr:to>
    <xdr:sp macro="" textlink="">
      <xdr:nvSpPr>
        <xdr:cNvPr id="496" name="フローチャート: 判断 495">
          <a:extLst>
            <a:ext uri="{FF2B5EF4-FFF2-40B4-BE49-F238E27FC236}">
              <a16:creationId xmlns:a16="http://schemas.microsoft.com/office/drawing/2014/main" id="{9C58D040-0C09-42C6-BE8E-E8B0D2F94FE5}"/>
            </a:ext>
          </a:extLst>
        </xdr:cNvPr>
        <xdr:cNvSpPr/>
      </xdr:nvSpPr>
      <xdr:spPr>
        <a:xfrm>
          <a:off x="21272500" y="10551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110934</xdr:rowOff>
    </xdr:from>
    <xdr:to>
      <xdr:col>107</xdr:col>
      <xdr:colOff>101600</xdr:colOff>
      <xdr:row>62</xdr:row>
      <xdr:rowOff>41084</xdr:rowOff>
    </xdr:to>
    <xdr:sp macro="" textlink="">
      <xdr:nvSpPr>
        <xdr:cNvPr id="497" name="フローチャート: 判断 496">
          <a:extLst>
            <a:ext uri="{FF2B5EF4-FFF2-40B4-BE49-F238E27FC236}">
              <a16:creationId xmlns:a16="http://schemas.microsoft.com/office/drawing/2014/main" id="{0557D66B-0008-4560-9A02-CFAD5C254960}"/>
            </a:ext>
          </a:extLst>
        </xdr:cNvPr>
        <xdr:cNvSpPr/>
      </xdr:nvSpPr>
      <xdr:spPr>
        <a:xfrm>
          <a:off x="20383500" y="1056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134938</xdr:rowOff>
    </xdr:from>
    <xdr:to>
      <xdr:col>102</xdr:col>
      <xdr:colOff>165100</xdr:colOff>
      <xdr:row>62</xdr:row>
      <xdr:rowOff>65088</xdr:rowOff>
    </xdr:to>
    <xdr:sp macro="" textlink="">
      <xdr:nvSpPr>
        <xdr:cNvPr id="498" name="フローチャート: 判断 497">
          <a:extLst>
            <a:ext uri="{FF2B5EF4-FFF2-40B4-BE49-F238E27FC236}">
              <a16:creationId xmlns:a16="http://schemas.microsoft.com/office/drawing/2014/main" id="{FD67CC24-4F79-41E3-B604-37BD56C851BB}"/>
            </a:ext>
          </a:extLst>
        </xdr:cNvPr>
        <xdr:cNvSpPr/>
      </xdr:nvSpPr>
      <xdr:spPr>
        <a:xfrm>
          <a:off x="194945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116078</xdr:rowOff>
    </xdr:from>
    <xdr:to>
      <xdr:col>98</xdr:col>
      <xdr:colOff>38100</xdr:colOff>
      <xdr:row>62</xdr:row>
      <xdr:rowOff>46228</xdr:rowOff>
    </xdr:to>
    <xdr:sp macro="" textlink="">
      <xdr:nvSpPr>
        <xdr:cNvPr id="499" name="フローチャート: 判断 498">
          <a:extLst>
            <a:ext uri="{FF2B5EF4-FFF2-40B4-BE49-F238E27FC236}">
              <a16:creationId xmlns:a16="http://schemas.microsoft.com/office/drawing/2014/main" id="{6AE32882-3231-4C68-8BC9-70962E3C17EF}"/>
            </a:ext>
          </a:extLst>
        </xdr:cNvPr>
        <xdr:cNvSpPr/>
      </xdr:nvSpPr>
      <xdr:spPr>
        <a:xfrm>
          <a:off x="18605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76802072-7B0A-406D-9497-4C98AC634D7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2F1CFD45-2A71-4ABD-9459-49E5060876C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210B712F-230D-41AE-BA17-22246E65C29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AB7BE32D-5FE4-4559-9453-CF371D02C6D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558070AC-56B1-4512-A5E7-C74203648CE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40069</xdr:rowOff>
    </xdr:from>
    <xdr:to>
      <xdr:col>116</xdr:col>
      <xdr:colOff>114300</xdr:colOff>
      <xdr:row>62</xdr:row>
      <xdr:rowOff>141669</xdr:rowOff>
    </xdr:to>
    <xdr:sp macro="" textlink="">
      <xdr:nvSpPr>
        <xdr:cNvPr id="505" name="楕円 504">
          <a:extLst>
            <a:ext uri="{FF2B5EF4-FFF2-40B4-BE49-F238E27FC236}">
              <a16:creationId xmlns:a16="http://schemas.microsoft.com/office/drawing/2014/main" id="{F993F34F-2D9D-43D7-818A-B2F16E9700CD}"/>
            </a:ext>
          </a:extLst>
        </xdr:cNvPr>
        <xdr:cNvSpPr/>
      </xdr:nvSpPr>
      <xdr:spPr>
        <a:xfrm>
          <a:off x="22110700" y="1066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18496</xdr:rowOff>
    </xdr:from>
    <xdr:ext cx="469744" cy="259045"/>
    <xdr:sp macro="" textlink="">
      <xdr:nvSpPr>
        <xdr:cNvPr id="506" name="【保健センター・保健所】&#10;一人当たり面積該当値テキスト">
          <a:extLst>
            <a:ext uri="{FF2B5EF4-FFF2-40B4-BE49-F238E27FC236}">
              <a16:creationId xmlns:a16="http://schemas.microsoft.com/office/drawing/2014/main" id="{729F7FDF-66B7-4994-B313-21EB9D5A0D35}"/>
            </a:ext>
          </a:extLst>
        </xdr:cNvPr>
        <xdr:cNvSpPr txBox="1"/>
      </xdr:nvSpPr>
      <xdr:spPr>
        <a:xfrm>
          <a:off x="22199600" y="10648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43497</xdr:rowOff>
    </xdr:from>
    <xdr:to>
      <xdr:col>112</xdr:col>
      <xdr:colOff>38100</xdr:colOff>
      <xdr:row>62</xdr:row>
      <xdr:rowOff>145097</xdr:rowOff>
    </xdr:to>
    <xdr:sp macro="" textlink="">
      <xdr:nvSpPr>
        <xdr:cNvPr id="507" name="楕円 506">
          <a:extLst>
            <a:ext uri="{FF2B5EF4-FFF2-40B4-BE49-F238E27FC236}">
              <a16:creationId xmlns:a16="http://schemas.microsoft.com/office/drawing/2014/main" id="{D239F67D-9A23-4075-9CAF-6B0AF4221840}"/>
            </a:ext>
          </a:extLst>
        </xdr:cNvPr>
        <xdr:cNvSpPr/>
      </xdr:nvSpPr>
      <xdr:spPr>
        <a:xfrm>
          <a:off x="21272500" y="1067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90869</xdr:rowOff>
    </xdr:from>
    <xdr:to>
      <xdr:col>116</xdr:col>
      <xdr:colOff>63500</xdr:colOff>
      <xdr:row>62</xdr:row>
      <xdr:rowOff>94297</xdr:rowOff>
    </xdr:to>
    <xdr:cxnSp macro="">
      <xdr:nvCxnSpPr>
        <xdr:cNvPr id="508" name="直線コネクタ 507">
          <a:extLst>
            <a:ext uri="{FF2B5EF4-FFF2-40B4-BE49-F238E27FC236}">
              <a16:creationId xmlns:a16="http://schemas.microsoft.com/office/drawing/2014/main" id="{74EF31DD-3AF5-4161-B656-DB4CF26E8D37}"/>
            </a:ext>
          </a:extLst>
        </xdr:cNvPr>
        <xdr:cNvCxnSpPr/>
      </xdr:nvCxnSpPr>
      <xdr:spPr>
        <a:xfrm flipV="1">
          <a:off x="21323300" y="10720769"/>
          <a:ext cx="8382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46355</xdr:rowOff>
    </xdr:from>
    <xdr:to>
      <xdr:col>107</xdr:col>
      <xdr:colOff>101600</xdr:colOff>
      <xdr:row>62</xdr:row>
      <xdr:rowOff>147955</xdr:rowOff>
    </xdr:to>
    <xdr:sp macro="" textlink="">
      <xdr:nvSpPr>
        <xdr:cNvPr id="509" name="楕円 508">
          <a:extLst>
            <a:ext uri="{FF2B5EF4-FFF2-40B4-BE49-F238E27FC236}">
              <a16:creationId xmlns:a16="http://schemas.microsoft.com/office/drawing/2014/main" id="{A7EB2D2F-FE0C-4012-B243-078029FB2F04}"/>
            </a:ext>
          </a:extLst>
        </xdr:cNvPr>
        <xdr:cNvSpPr/>
      </xdr:nvSpPr>
      <xdr:spPr>
        <a:xfrm>
          <a:off x="20383500" y="106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94297</xdr:rowOff>
    </xdr:from>
    <xdr:to>
      <xdr:col>111</xdr:col>
      <xdr:colOff>177800</xdr:colOff>
      <xdr:row>62</xdr:row>
      <xdr:rowOff>97155</xdr:rowOff>
    </xdr:to>
    <xdr:cxnSp macro="">
      <xdr:nvCxnSpPr>
        <xdr:cNvPr id="510" name="直線コネクタ 509">
          <a:extLst>
            <a:ext uri="{FF2B5EF4-FFF2-40B4-BE49-F238E27FC236}">
              <a16:creationId xmlns:a16="http://schemas.microsoft.com/office/drawing/2014/main" id="{A84A6618-7892-4068-84FB-95DF5042438A}"/>
            </a:ext>
          </a:extLst>
        </xdr:cNvPr>
        <xdr:cNvCxnSpPr/>
      </xdr:nvCxnSpPr>
      <xdr:spPr>
        <a:xfrm flipV="1">
          <a:off x="20434300" y="10724197"/>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49784</xdr:rowOff>
    </xdr:from>
    <xdr:to>
      <xdr:col>102</xdr:col>
      <xdr:colOff>165100</xdr:colOff>
      <xdr:row>62</xdr:row>
      <xdr:rowOff>151384</xdr:rowOff>
    </xdr:to>
    <xdr:sp macro="" textlink="">
      <xdr:nvSpPr>
        <xdr:cNvPr id="511" name="楕円 510">
          <a:extLst>
            <a:ext uri="{FF2B5EF4-FFF2-40B4-BE49-F238E27FC236}">
              <a16:creationId xmlns:a16="http://schemas.microsoft.com/office/drawing/2014/main" id="{A6D76DF1-D1A2-4794-9BE9-622337F35B20}"/>
            </a:ext>
          </a:extLst>
        </xdr:cNvPr>
        <xdr:cNvSpPr/>
      </xdr:nvSpPr>
      <xdr:spPr>
        <a:xfrm>
          <a:off x="19494500" y="106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97155</xdr:rowOff>
    </xdr:from>
    <xdr:to>
      <xdr:col>107</xdr:col>
      <xdr:colOff>50800</xdr:colOff>
      <xdr:row>62</xdr:row>
      <xdr:rowOff>100584</xdr:rowOff>
    </xdr:to>
    <xdr:cxnSp macro="">
      <xdr:nvCxnSpPr>
        <xdr:cNvPr id="512" name="直線コネクタ 511">
          <a:extLst>
            <a:ext uri="{FF2B5EF4-FFF2-40B4-BE49-F238E27FC236}">
              <a16:creationId xmlns:a16="http://schemas.microsoft.com/office/drawing/2014/main" id="{DB527CE0-5E95-44AD-893E-AF1FFD096B7D}"/>
            </a:ext>
          </a:extLst>
        </xdr:cNvPr>
        <xdr:cNvCxnSpPr/>
      </xdr:nvCxnSpPr>
      <xdr:spPr>
        <a:xfrm flipV="1">
          <a:off x="19545300" y="10727055"/>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53213</xdr:rowOff>
    </xdr:from>
    <xdr:to>
      <xdr:col>98</xdr:col>
      <xdr:colOff>38100</xdr:colOff>
      <xdr:row>62</xdr:row>
      <xdr:rowOff>154813</xdr:rowOff>
    </xdr:to>
    <xdr:sp macro="" textlink="">
      <xdr:nvSpPr>
        <xdr:cNvPr id="513" name="楕円 512">
          <a:extLst>
            <a:ext uri="{FF2B5EF4-FFF2-40B4-BE49-F238E27FC236}">
              <a16:creationId xmlns:a16="http://schemas.microsoft.com/office/drawing/2014/main" id="{9AE0898F-CF44-4A1D-B733-C23F3D6E6E56}"/>
            </a:ext>
          </a:extLst>
        </xdr:cNvPr>
        <xdr:cNvSpPr/>
      </xdr:nvSpPr>
      <xdr:spPr>
        <a:xfrm>
          <a:off x="18605500" y="1068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100584</xdr:rowOff>
    </xdr:from>
    <xdr:to>
      <xdr:col>102</xdr:col>
      <xdr:colOff>114300</xdr:colOff>
      <xdr:row>62</xdr:row>
      <xdr:rowOff>104013</xdr:rowOff>
    </xdr:to>
    <xdr:cxnSp macro="">
      <xdr:nvCxnSpPr>
        <xdr:cNvPr id="514" name="直線コネクタ 513">
          <a:extLst>
            <a:ext uri="{FF2B5EF4-FFF2-40B4-BE49-F238E27FC236}">
              <a16:creationId xmlns:a16="http://schemas.microsoft.com/office/drawing/2014/main" id="{F7205783-0F76-47E2-9EDA-892C0C4F2217}"/>
            </a:ext>
          </a:extLst>
        </xdr:cNvPr>
        <xdr:cNvCxnSpPr/>
      </xdr:nvCxnSpPr>
      <xdr:spPr>
        <a:xfrm flipV="1">
          <a:off x="18656300" y="10730484"/>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39323</xdr:rowOff>
    </xdr:from>
    <xdr:ext cx="469744" cy="259045"/>
    <xdr:sp macro="" textlink="">
      <xdr:nvSpPr>
        <xdr:cNvPr id="515" name="n_1aveValue【保健センター・保健所】&#10;一人当たり面積">
          <a:extLst>
            <a:ext uri="{FF2B5EF4-FFF2-40B4-BE49-F238E27FC236}">
              <a16:creationId xmlns:a16="http://schemas.microsoft.com/office/drawing/2014/main" id="{7AE66F3F-9406-4231-AFA5-F1083F979293}"/>
            </a:ext>
          </a:extLst>
        </xdr:cNvPr>
        <xdr:cNvSpPr txBox="1"/>
      </xdr:nvSpPr>
      <xdr:spPr>
        <a:xfrm>
          <a:off x="21075727" y="1032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57611</xdr:rowOff>
    </xdr:from>
    <xdr:ext cx="469744" cy="259045"/>
    <xdr:sp macro="" textlink="">
      <xdr:nvSpPr>
        <xdr:cNvPr id="516" name="n_2aveValue【保健センター・保健所】&#10;一人当たり面積">
          <a:extLst>
            <a:ext uri="{FF2B5EF4-FFF2-40B4-BE49-F238E27FC236}">
              <a16:creationId xmlns:a16="http://schemas.microsoft.com/office/drawing/2014/main" id="{BA7AB9DE-B807-4EC5-A8E8-E39E7EACC173}"/>
            </a:ext>
          </a:extLst>
        </xdr:cNvPr>
        <xdr:cNvSpPr txBox="1"/>
      </xdr:nvSpPr>
      <xdr:spPr>
        <a:xfrm>
          <a:off x="20199427" y="10344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81615</xdr:rowOff>
    </xdr:from>
    <xdr:ext cx="469744" cy="259045"/>
    <xdr:sp macro="" textlink="">
      <xdr:nvSpPr>
        <xdr:cNvPr id="517" name="n_3aveValue【保健センター・保健所】&#10;一人当たり面積">
          <a:extLst>
            <a:ext uri="{FF2B5EF4-FFF2-40B4-BE49-F238E27FC236}">
              <a16:creationId xmlns:a16="http://schemas.microsoft.com/office/drawing/2014/main" id="{DAFDC853-884C-4698-892B-B1A3F5937979}"/>
            </a:ext>
          </a:extLst>
        </xdr:cNvPr>
        <xdr:cNvSpPr txBox="1"/>
      </xdr:nvSpPr>
      <xdr:spPr>
        <a:xfrm>
          <a:off x="19310427" y="1036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62755</xdr:rowOff>
    </xdr:from>
    <xdr:ext cx="469744" cy="259045"/>
    <xdr:sp macro="" textlink="">
      <xdr:nvSpPr>
        <xdr:cNvPr id="518" name="n_4aveValue【保健センター・保健所】&#10;一人当たり面積">
          <a:extLst>
            <a:ext uri="{FF2B5EF4-FFF2-40B4-BE49-F238E27FC236}">
              <a16:creationId xmlns:a16="http://schemas.microsoft.com/office/drawing/2014/main" id="{47D87884-6A9C-477B-9D48-5963AA1C7FC6}"/>
            </a:ext>
          </a:extLst>
        </xdr:cNvPr>
        <xdr:cNvSpPr txBox="1"/>
      </xdr:nvSpPr>
      <xdr:spPr>
        <a:xfrm>
          <a:off x="184214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136224</xdr:rowOff>
    </xdr:from>
    <xdr:ext cx="469744" cy="259045"/>
    <xdr:sp macro="" textlink="">
      <xdr:nvSpPr>
        <xdr:cNvPr id="519" name="n_1mainValue【保健センター・保健所】&#10;一人当たり面積">
          <a:extLst>
            <a:ext uri="{FF2B5EF4-FFF2-40B4-BE49-F238E27FC236}">
              <a16:creationId xmlns:a16="http://schemas.microsoft.com/office/drawing/2014/main" id="{5E128A3C-02C6-4B1D-AAAD-EAE7A3059164}"/>
            </a:ext>
          </a:extLst>
        </xdr:cNvPr>
        <xdr:cNvSpPr txBox="1"/>
      </xdr:nvSpPr>
      <xdr:spPr>
        <a:xfrm>
          <a:off x="21075727" y="10766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139082</xdr:rowOff>
    </xdr:from>
    <xdr:ext cx="469744" cy="259045"/>
    <xdr:sp macro="" textlink="">
      <xdr:nvSpPr>
        <xdr:cNvPr id="520" name="n_2mainValue【保健センター・保健所】&#10;一人当たり面積">
          <a:extLst>
            <a:ext uri="{FF2B5EF4-FFF2-40B4-BE49-F238E27FC236}">
              <a16:creationId xmlns:a16="http://schemas.microsoft.com/office/drawing/2014/main" id="{F612F30E-DC2C-411C-B847-53B01979DE3D}"/>
            </a:ext>
          </a:extLst>
        </xdr:cNvPr>
        <xdr:cNvSpPr txBox="1"/>
      </xdr:nvSpPr>
      <xdr:spPr>
        <a:xfrm>
          <a:off x="20199427" y="1076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142511</xdr:rowOff>
    </xdr:from>
    <xdr:ext cx="469744" cy="259045"/>
    <xdr:sp macro="" textlink="">
      <xdr:nvSpPr>
        <xdr:cNvPr id="521" name="n_3mainValue【保健センター・保健所】&#10;一人当たり面積">
          <a:extLst>
            <a:ext uri="{FF2B5EF4-FFF2-40B4-BE49-F238E27FC236}">
              <a16:creationId xmlns:a16="http://schemas.microsoft.com/office/drawing/2014/main" id="{3A66EA1C-A345-465F-8B9D-E1CB16D31FA8}"/>
            </a:ext>
          </a:extLst>
        </xdr:cNvPr>
        <xdr:cNvSpPr txBox="1"/>
      </xdr:nvSpPr>
      <xdr:spPr>
        <a:xfrm>
          <a:off x="19310427" y="1077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145940</xdr:rowOff>
    </xdr:from>
    <xdr:ext cx="469744" cy="259045"/>
    <xdr:sp macro="" textlink="">
      <xdr:nvSpPr>
        <xdr:cNvPr id="522" name="n_4mainValue【保健センター・保健所】&#10;一人当たり面積">
          <a:extLst>
            <a:ext uri="{FF2B5EF4-FFF2-40B4-BE49-F238E27FC236}">
              <a16:creationId xmlns:a16="http://schemas.microsoft.com/office/drawing/2014/main" id="{F06C5173-54C0-430F-8E5E-5694FC71D072}"/>
            </a:ext>
          </a:extLst>
        </xdr:cNvPr>
        <xdr:cNvSpPr txBox="1"/>
      </xdr:nvSpPr>
      <xdr:spPr>
        <a:xfrm>
          <a:off x="18421427" y="10775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3" name="正方形/長方形 522">
          <a:extLst>
            <a:ext uri="{FF2B5EF4-FFF2-40B4-BE49-F238E27FC236}">
              <a16:creationId xmlns:a16="http://schemas.microsoft.com/office/drawing/2014/main" id="{8416E037-D7C5-4670-B6B5-95FA27E5E7C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4" name="正方形/長方形 523">
          <a:extLst>
            <a:ext uri="{FF2B5EF4-FFF2-40B4-BE49-F238E27FC236}">
              <a16:creationId xmlns:a16="http://schemas.microsoft.com/office/drawing/2014/main" id="{878CC62B-3AF3-4982-B863-2C3EBC33CFD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5" name="正方形/長方形 524">
          <a:extLst>
            <a:ext uri="{FF2B5EF4-FFF2-40B4-BE49-F238E27FC236}">
              <a16:creationId xmlns:a16="http://schemas.microsoft.com/office/drawing/2014/main" id="{D3E9100A-542D-47B4-A4E7-17AB1B4F323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6" name="正方形/長方形 525">
          <a:extLst>
            <a:ext uri="{FF2B5EF4-FFF2-40B4-BE49-F238E27FC236}">
              <a16:creationId xmlns:a16="http://schemas.microsoft.com/office/drawing/2014/main" id="{E05E71FD-48E7-4F02-9718-5F90BB168AB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7" name="正方形/長方形 526">
          <a:extLst>
            <a:ext uri="{FF2B5EF4-FFF2-40B4-BE49-F238E27FC236}">
              <a16:creationId xmlns:a16="http://schemas.microsoft.com/office/drawing/2014/main" id="{C4C1EC96-D55F-48F4-A3EC-315A2B3440C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8" name="正方形/長方形 527">
          <a:extLst>
            <a:ext uri="{FF2B5EF4-FFF2-40B4-BE49-F238E27FC236}">
              <a16:creationId xmlns:a16="http://schemas.microsoft.com/office/drawing/2014/main" id="{113B876C-3014-4A59-AFB6-488548031F4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9" name="正方形/長方形 528">
          <a:extLst>
            <a:ext uri="{FF2B5EF4-FFF2-40B4-BE49-F238E27FC236}">
              <a16:creationId xmlns:a16="http://schemas.microsoft.com/office/drawing/2014/main" id="{13BBBC88-3205-4C6A-9AF6-1F6A57A0BFB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0" name="正方形/長方形 529">
          <a:extLst>
            <a:ext uri="{FF2B5EF4-FFF2-40B4-BE49-F238E27FC236}">
              <a16:creationId xmlns:a16="http://schemas.microsoft.com/office/drawing/2014/main" id="{AF786602-57E8-448F-B48A-8CF773D3612D}"/>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1" name="正方形/長方形 530">
          <a:extLst>
            <a:ext uri="{FF2B5EF4-FFF2-40B4-BE49-F238E27FC236}">
              <a16:creationId xmlns:a16="http://schemas.microsoft.com/office/drawing/2014/main" id="{F7F57B5B-AF80-4167-8E4E-78A9271C6B9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2" name="正方形/長方形 531">
          <a:extLst>
            <a:ext uri="{FF2B5EF4-FFF2-40B4-BE49-F238E27FC236}">
              <a16:creationId xmlns:a16="http://schemas.microsoft.com/office/drawing/2014/main" id="{7E09E9AD-88E1-4241-8947-96D9D066B86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3" name="正方形/長方形 532">
          <a:extLst>
            <a:ext uri="{FF2B5EF4-FFF2-40B4-BE49-F238E27FC236}">
              <a16:creationId xmlns:a16="http://schemas.microsoft.com/office/drawing/2014/main" id="{DB873F1F-320D-4A60-90EB-C6A63191253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4" name="正方形/長方形 533">
          <a:extLst>
            <a:ext uri="{FF2B5EF4-FFF2-40B4-BE49-F238E27FC236}">
              <a16:creationId xmlns:a16="http://schemas.microsoft.com/office/drawing/2014/main" id="{4B7B7AE0-F335-4A18-BF79-54DC2051360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5" name="正方形/長方形 534">
          <a:extLst>
            <a:ext uri="{FF2B5EF4-FFF2-40B4-BE49-F238E27FC236}">
              <a16:creationId xmlns:a16="http://schemas.microsoft.com/office/drawing/2014/main" id="{9F37294C-E0BF-470D-8788-0C414CF80A8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6" name="正方形/長方形 535">
          <a:extLst>
            <a:ext uri="{FF2B5EF4-FFF2-40B4-BE49-F238E27FC236}">
              <a16:creationId xmlns:a16="http://schemas.microsoft.com/office/drawing/2014/main" id="{3D625D00-A6F1-49B8-89E8-136F147178F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7" name="正方形/長方形 536">
          <a:extLst>
            <a:ext uri="{FF2B5EF4-FFF2-40B4-BE49-F238E27FC236}">
              <a16:creationId xmlns:a16="http://schemas.microsoft.com/office/drawing/2014/main" id="{378A1D65-43C1-47EC-807F-BC2A59A9748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8" name="正方形/長方形 537">
          <a:extLst>
            <a:ext uri="{FF2B5EF4-FFF2-40B4-BE49-F238E27FC236}">
              <a16:creationId xmlns:a16="http://schemas.microsoft.com/office/drawing/2014/main" id="{472C6B79-FEE8-4FB7-BD70-60A9DFC90F3A}"/>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9" name="正方形/長方形 538">
          <a:extLst>
            <a:ext uri="{FF2B5EF4-FFF2-40B4-BE49-F238E27FC236}">
              <a16:creationId xmlns:a16="http://schemas.microsoft.com/office/drawing/2014/main" id="{AD2BA01B-76AB-48E0-A16F-0AD4E8793C0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0" name="正方形/長方形 539">
          <a:extLst>
            <a:ext uri="{FF2B5EF4-FFF2-40B4-BE49-F238E27FC236}">
              <a16:creationId xmlns:a16="http://schemas.microsoft.com/office/drawing/2014/main" id="{E1B0FDE0-0035-44D6-B87D-7BF6682EC95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1" name="正方形/長方形 540">
          <a:extLst>
            <a:ext uri="{FF2B5EF4-FFF2-40B4-BE49-F238E27FC236}">
              <a16:creationId xmlns:a16="http://schemas.microsoft.com/office/drawing/2014/main" id="{F796DA6B-5C8E-482A-9CDB-426ACCFD738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2" name="正方形/長方形 541">
          <a:extLst>
            <a:ext uri="{FF2B5EF4-FFF2-40B4-BE49-F238E27FC236}">
              <a16:creationId xmlns:a16="http://schemas.microsoft.com/office/drawing/2014/main" id="{1690E687-AD34-4DA4-A53C-5BB867B7AD4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3" name="正方形/長方形 542">
          <a:extLst>
            <a:ext uri="{FF2B5EF4-FFF2-40B4-BE49-F238E27FC236}">
              <a16:creationId xmlns:a16="http://schemas.microsoft.com/office/drawing/2014/main" id="{D29C9BE2-3EAA-4C47-B517-A27937AA8E3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4" name="正方形/長方形 543">
          <a:extLst>
            <a:ext uri="{FF2B5EF4-FFF2-40B4-BE49-F238E27FC236}">
              <a16:creationId xmlns:a16="http://schemas.microsoft.com/office/drawing/2014/main" id="{B4679F01-5E7A-4735-AC6E-9024D8E8825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5" name="正方形/長方形 544">
          <a:extLst>
            <a:ext uri="{FF2B5EF4-FFF2-40B4-BE49-F238E27FC236}">
              <a16:creationId xmlns:a16="http://schemas.microsoft.com/office/drawing/2014/main" id="{7352F696-2B14-4707-8D9E-67CBD8D39F7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6" name="正方形/長方形 545">
          <a:extLst>
            <a:ext uri="{FF2B5EF4-FFF2-40B4-BE49-F238E27FC236}">
              <a16:creationId xmlns:a16="http://schemas.microsoft.com/office/drawing/2014/main" id="{488916C8-CFD1-4455-B052-1A13EB2A03F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7" name="テキスト ボックス 546">
          <a:extLst>
            <a:ext uri="{FF2B5EF4-FFF2-40B4-BE49-F238E27FC236}">
              <a16:creationId xmlns:a16="http://schemas.microsoft.com/office/drawing/2014/main" id="{D54DDC84-1145-4B22-9712-AAE284DD00A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8" name="直線コネクタ 547">
          <a:extLst>
            <a:ext uri="{FF2B5EF4-FFF2-40B4-BE49-F238E27FC236}">
              <a16:creationId xmlns:a16="http://schemas.microsoft.com/office/drawing/2014/main" id="{32DEED88-DF0E-4ADA-9C8F-9781388C96C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9" name="テキスト ボックス 548">
          <a:extLst>
            <a:ext uri="{FF2B5EF4-FFF2-40B4-BE49-F238E27FC236}">
              <a16:creationId xmlns:a16="http://schemas.microsoft.com/office/drawing/2014/main" id="{2420BC20-B41B-4095-9A0E-73B15B40A7B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0" name="直線コネクタ 549">
          <a:extLst>
            <a:ext uri="{FF2B5EF4-FFF2-40B4-BE49-F238E27FC236}">
              <a16:creationId xmlns:a16="http://schemas.microsoft.com/office/drawing/2014/main" id="{FD212CAA-B956-43B7-9F08-D57DA303FB2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1" name="テキスト ボックス 550">
          <a:extLst>
            <a:ext uri="{FF2B5EF4-FFF2-40B4-BE49-F238E27FC236}">
              <a16:creationId xmlns:a16="http://schemas.microsoft.com/office/drawing/2014/main" id="{B5360C4B-D297-4DE7-9A08-B70857990794}"/>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2" name="直線コネクタ 551">
          <a:extLst>
            <a:ext uri="{FF2B5EF4-FFF2-40B4-BE49-F238E27FC236}">
              <a16:creationId xmlns:a16="http://schemas.microsoft.com/office/drawing/2014/main" id="{936F0701-A854-4554-A9B1-CAFBCAF9A5FE}"/>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3" name="テキスト ボックス 552">
          <a:extLst>
            <a:ext uri="{FF2B5EF4-FFF2-40B4-BE49-F238E27FC236}">
              <a16:creationId xmlns:a16="http://schemas.microsoft.com/office/drawing/2014/main" id="{731BBA97-43B0-4A4F-9A46-1A31C6E7132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4" name="直線コネクタ 553">
          <a:extLst>
            <a:ext uri="{FF2B5EF4-FFF2-40B4-BE49-F238E27FC236}">
              <a16:creationId xmlns:a16="http://schemas.microsoft.com/office/drawing/2014/main" id="{7DB8154E-30F2-4F65-AA4C-9018F868736F}"/>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5" name="テキスト ボックス 554">
          <a:extLst>
            <a:ext uri="{FF2B5EF4-FFF2-40B4-BE49-F238E27FC236}">
              <a16:creationId xmlns:a16="http://schemas.microsoft.com/office/drawing/2014/main" id="{0DDF8FC9-D6CD-4DC3-AA4E-9F1EDB2555FC}"/>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6" name="直線コネクタ 555">
          <a:extLst>
            <a:ext uri="{FF2B5EF4-FFF2-40B4-BE49-F238E27FC236}">
              <a16:creationId xmlns:a16="http://schemas.microsoft.com/office/drawing/2014/main" id="{D32232B8-352E-4340-B90D-BD435D82FCA7}"/>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7" name="テキスト ボックス 556">
          <a:extLst>
            <a:ext uri="{FF2B5EF4-FFF2-40B4-BE49-F238E27FC236}">
              <a16:creationId xmlns:a16="http://schemas.microsoft.com/office/drawing/2014/main" id="{C9C6F4BE-1AF8-40F5-ACC6-8D6BEBF4A5A3}"/>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58" name="直線コネクタ 557">
          <a:extLst>
            <a:ext uri="{FF2B5EF4-FFF2-40B4-BE49-F238E27FC236}">
              <a16:creationId xmlns:a16="http://schemas.microsoft.com/office/drawing/2014/main" id="{F19685D3-DA7E-4DF9-B709-6A43AF9849A8}"/>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59" name="テキスト ボックス 558">
          <a:extLst>
            <a:ext uri="{FF2B5EF4-FFF2-40B4-BE49-F238E27FC236}">
              <a16:creationId xmlns:a16="http://schemas.microsoft.com/office/drawing/2014/main" id="{61E86B83-A312-4EB6-ADEA-3D3B08EBB8F4}"/>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0" name="直線コネクタ 559">
          <a:extLst>
            <a:ext uri="{FF2B5EF4-FFF2-40B4-BE49-F238E27FC236}">
              <a16:creationId xmlns:a16="http://schemas.microsoft.com/office/drawing/2014/main" id="{9677059B-AE70-4196-B701-927C61D2A1C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1" name="【庁舎】&#10;有形固定資産減価償却率グラフ枠">
          <a:extLst>
            <a:ext uri="{FF2B5EF4-FFF2-40B4-BE49-F238E27FC236}">
              <a16:creationId xmlns:a16="http://schemas.microsoft.com/office/drawing/2014/main" id="{41A549DF-385D-4817-9AEA-82667B11B28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62" name="直線コネクタ 561">
          <a:extLst>
            <a:ext uri="{FF2B5EF4-FFF2-40B4-BE49-F238E27FC236}">
              <a16:creationId xmlns:a16="http://schemas.microsoft.com/office/drawing/2014/main" id="{B8FAB52D-D427-4C4E-9FE6-D63595E91B84}"/>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563" name="【庁舎】&#10;有形固定資産減価償却率最小値テキスト">
          <a:extLst>
            <a:ext uri="{FF2B5EF4-FFF2-40B4-BE49-F238E27FC236}">
              <a16:creationId xmlns:a16="http://schemas.microsoft.com/office/drawing/2014/main" id="{4FC4142C-3C04-4CA5-AEB0-B8CF9251F18D}"/>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64" name="直線コネクタ 563">
          <a:extLst>
            <a:ext uri="{FF2B5EF4-FFF2-40B4-BE49-F238E27FC236}">
              <a16:creationId xmlns:a16="http://schemas.microsoft.com/office/drawing/2014/main" id="{1C9F96BA-9E6E-4443-8706-51A988FE9F2A}"/>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565" name="【庁舎】&#10;有形固定資産減価償却率最大値テキスト">
          <a:extLst>
            <a:ext uri="{FF2B5EF4-FFF2-40B4-BE49-F238E27FC236}">
              <a16:creationId xmlns:a16="http://schemas.microsoft.com/office/drawing/2014/main" id="{D8FC093F-0D32-4531-B743-18E12A1E2E3F}"/>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66" name="直線コネクタ 565">
          <a:extLst>
            <a:ext uri="{FF2B5EF4-FFF2-40B4-BE49-F238E27FC236}">
              <a16:creationId xmlns:a16="http://schemas.microsoft.com/office/drawing/2014/main" id="{C72462E9-E396-40C7-B503-5D4209DA44B6}"/>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147338</xdr:rowOff>
    </xdr:from>
    <xdr:ext cx="405111" cy="259045"/>
    <xdr:sp macro="" textlink="">
      <xdr:nvSpPr>
        <xdr:cNvPr id="567" name="【庁舎】&#10;有形固定資産減価償却率平均値テキスト">
          <a:extLst>
            <a:ext uri="{FF2B5EF4-FFF2-40B4-BE49-F238E27FC236}">
              <a16:creationId xmlns:a16="http://schemas.microsoft.com/office/drawing/2014/main" id="{1C3480E6-BF7E-4C03-BB5F-28787072C6AB}"/>
            </a:ext>
          </a:extLst>
        </xdr:cNvPr>
        <xdr:cNvSpPr txBox="1"/>
      </xdr:nvSpPr>
      <xdr:spPr>
        <a:xfrm>
          <a:off x="16357600" y="17635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568" name="フローチャート: 判断 567">
          <a:extLst>
            <a:ext uri="{FF2B5EF4-FFF2-40B4-BE49-F238E27FC236}">
              <a16:creationId xmlns:a16="http://schemas.microsoft.com/office/drawing/2014/main" id="{633E8C17-6A6F-4597-8D1E-98E6818BDA98}"/>
            </a:ext>
          </a:extLst>
        </xdr:cNvPr>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146050</xdr:rowOff>
    </xdr:from>
    <xdr:to>
      <xdr:col>81</xdr:col>
      <xdr:colOff>101600</xdr:colOff>
      <xdr:row>104</xdr:row>
      <xdr:rowOff>76200</xdr:rowOff>
    </xdr:to>
    <xdr:sp macro="" textlink="">
      <xdr:nvSpPr>
        <xdr:cNvPr id="569" name="フローチャート: 判断 568">
          <a:extLst>
            <a:ext uri="{FF2B5EF4-FFF2-40B4-BE49-F238E27FC236}">
              <a16:creationId xmlns:a16="http://schemas.microsoft.com/office/drawing/2014/main" id="{28F2B14E-0F75-459B-8EB5-920263E7EE28}"/>
            </a:ext>
          </a:extLst>
        </xdr:cNvPr>
        <xdr:cNvSpPr/>
      </xdr:nvSpPr>
      <xdr:spPr>
        <a:xfrm>
          <a:off x="15430500" y="1780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1270</xdr:rowOff>
    </xdr:from>
    <xdr:to>
      <xdr:col>76</xdr:col>
      <xdr:colOff>165100</xdr:colOff>
      <xdr:row>104</xdr:row>
      <xdr:rowOff>102870</xdr:rowOff>
    </xdr:to>
    <xdr:sp macro="" textlink="">
      <xdr:nvSpPr>
        <xdr:cNvPr id="570" name="フローチャート: 判断 569">
          <a:extLst>
            <a:ext uri="{FF2B5EF4-FFF2-40B4-BE49-F238E27FC236}">
              <a16:creationId xmlns:a16="http://schemas.microsoft.com/office/drawing/2014/main" id="{D2D87907-9BC3-4100-AC26-BCC7DD710074}"/>
            </a:ext>
          </a:extLst>
        </xdr:cNvPr>
        <xdr:cNvSpPr/>
      </xdr:nvSpPr>
      <xdr:spPr>
        <a:xfrm>
          <a:off x="14541500" y="178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24130</xdr:rowOff>
    </xdr:from>
    <xdr:to>
      <xdr:col>72</xdr:col>
      <xdr:colOff>38100</xdr:colOff>
      <xdr:row>104</xdr:row>
      <xdr:rowOff>125730</xdr:rowOff>
    </xdr:to>
    <xdr:sp macro="" textlink="">
      <xdr:nvSpPr>
        <xdr:cNvPr id="571" name="フローチャート: 判断 570">
          <a:extLst>
            <a:ext uri="{FF2B5EF4-FFF2-40B4-BE49-F238E27FC236}">
              <a16:creationId xmlns:a16="http://schemas.microsoft.com/office/drawing/2014/main" id="{9EBAAB0F-7DBA-4E6E-81C5-F0E1C410CD03}"/>
            </a:ext>
          </a:extLst>
        </xdr:cNvPr>
        <xdr:cNvSpPr/>
      </xdr:nvSpPr>
      <xdr:spPr>
        <a:xfrm>
          <a:off x="13652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22861</xdr:rowOff>
    </xdr:from>
    <xdr:to>
      <xdr:col>67</xdr:col>
      <xdr:colOff>101600</xdr:colOff>
      <xdr:row>104</xdr:row>
      <xdr:rowOff>124461</xdr:rowOff>
    </xdr:to>
    <xdr:sp macro="" textlink="">
      <xdr:nvSpPr>
        <xdr:cNvPr id="572" name="フローチャート: 判断 571">
          <a:extLst>
            <a:ext uri="{FF2B5EF4-FFF2-40B4-BE49-F238E27FC236}">
              <a16:creationId xmlns:a16="http://schemas.microsoft.com/office/drawing/2014/main" id="{42196E73-84EC-45A8-A30B-E51709306E4A}"/>
            </a:ext>
          </a:extLst>
        </xdr:cNvPr>
        <xdr:cNvSpPr/>
      </xdr:nvSpPr>
      <xdr:spPr>
        <a:xfrm>
          <a:off x="12763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3" name="テキスト ボックス 572">
          <a:extLst>
            <a:ext uri="{FF2B5EF4-FFF2-40B4-BE49-F238E27FC236}">
              <a16:creationId xmlns:a16="http://schemas.microsoft.com/office/drawing/2014/main" id="{A441805E-C35F-4108-8351-8D49756FB5B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id="{D5D5B5D4-EDA9-41B3-AAA9-D1BE336DEC4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8D4BCF48-F835-433D-B27C-38E4B5A55CD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7535CD0B-B728-4AAB-B439-671743E9CA7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E581284E-96D3-41FB-9678-8D16FF4617F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74930</xdr:rowOff>
    </xdr:from>
    <xdr:to>
      <xdr:col>85</xdr:col>
      <xdr:colOff>177800</xdr:colOff>
      <xdr:row>105</xdr:row>
      <xdr:rowOff>5080</xdr:rowOff>
    </xdr:to>
    <xdr:sp macro="" textlink="">
      <xdr:nvSpPr>
        <xdr:cNvPr id="578" name="楕円 577">
          <a:extLst>
            <a:ext uri="{FF2B5EF4-FFF2-40B4-BE49-F238E27FC236}">
              <a16:creationId xmlns:a16="http://schemas.microsoft.com/office/drawing/2014/main" id="{DBB8C79F-E2BA-4BCB-85CC-5169D3F4BE5A}"/>
            </a:ext>
          </a:extLst>
        </xdr:cNvPr>
        <xdr:cNvSpPr/>
      </xdr:nvSpPr>
      <xdr:spPr>
        <a:xfrm>
          <a:off x="16268700" y="1790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53357</xdr:rowOff>
    </xdr:from>
    <xdr:ext cx="405111" cy="259045"/>
    <xdr:sp macro="" textlink="">
      <xdr:nvSpPr>
        <xdr:cNvPr id="579" name="【庁舎】&#10;有形固定資産減価償却率該当値テキスト">
          <a:extLst>
            <a:ext uri="{FF2B5EF4-FFF2-40B4-BE49-F238E27FC236}">
              <a16:creationId xmlns:a16="http://schemas.microsoft.com/office/drawing/2014/main" id="{BD04274D-28BB-4617-B6D1-2DEF97333D8B}"/>
            </a:ext>
          </a:extLst>
        </xdr:cNvPr>
        <xdr:cNvSpPr txBox="1"/>
      </xdr:nvSpPr>
      <xdr:spPr>
        <a:xfrm>
          <a:off x="16357600" y="1788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41911</xdr:rowOff>
    </xdr:from>
    <xdr:to>
      <xdr:col>81</xdr:col>
      <xdr:colOff>101600</xdr:colOff>
      <xdr:row>104</xdr:row>
      <xdr:rowOff>143511</xdr:rowOff>
    </xdr:to>
    <xdr:sp macro="" textlink="">
      <xdr:nvSpPr>
        <xdr:cNvPr id="580" name="楕円 579">
          <a:extLst>
            <a:ext uri="{FF2B5EF4-FFF2-40B4-BE49-F238E27FC236}">
              <a16:creationId xmlns:a16="http://schemas.microsoft.com/office/drawing/2014/main" id="{69771F0A-5B30-4EF3-9F0B-C99EB749D5E2}"/>
            </a:ext>
          </a:extLst>
        </xdr:cNvPr>
        <xdr:cNvSpPr/>
      </xdr:nvSpPr>
      <xdr:spPr>
        <a:xfrm>
          <a:off x="15430500" y="1787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92711</xdr:rowOff>
    </xdr:from>
    <xdr:to>
      <xdr:col>85</xdr:col>
      <xdr:colOff>127000</xdr:colOff>
      <xdr:row>104</xdr:row>
      <xdr:rowOff>125730</xdr:rowOff>
    </xdr:to>
    <xdr:cxnSp macro="">
      <xdr:nvCxnSpPr>
        <xdr:cNvPr id="581" name="直線コネクタ 580">
          <a:extLst>
            <a:ext uri="{FF2B5EF4-FFF2-40B4-BE49-F238E27FC236}">
              <a16:creationId xmlns:a16="http://schemas.microsoft.com/office/drawing/2014/main" id="{F4FE0F8F-1C7D-416F-A609-39FD8CD75AE0}"/>
            </a:ext>
          </a:extLst>
        </xdr:cNvPr>
        <xdr:cNvCxnSpPr/>
      </xdr:nvCxnSpPr>
      <xdr:spPr>
        <a:xfrm>
          <a:off x="15481300" y="17923511"/>
          <a:ext cx="838200" cy="3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134620</xdr:rowOff>
    </xdr:from>
    <xdr:to>
      <xdr:col>76</xdr:col>
      <xdr:colOff>165100</xdr:colOff>
      <xdr:row>105</xdr:row>
      <xdr:rowOff>64770</xdr:rowOff>
    </xdr:to>
    <xdr:sp macro="" textlink="">
      <xdr:nvSpPr>
        <xdr:cNvPr id="582" name="楕円 581">
          <a:extLst>
            <a:ext uri="{FF2B5EF4-FFF2-40B4-BE49-F238E27FC236}">
              <a16:creationId xmlns:a16="http://schemas.microsoft.com/office/drawing/2014/main" id="{D6340F85-6DB9-4C7A-B6DC-D72F7175AC26}"/>
            </a:ext>
          </a:extLst>
        </xdr:cNvPr>
        <xdr:cNvSpPr/>
      </xdr:nvSpPr>
      <xdr:spPr>
        <a:xfrm>
          <a:off x="14541500" y="1796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92711</xdr:rowOff>
    </xdr:from>
    <xdr:to>
      <xdr:col>81</xdr:col>
      <xdr:colOff>50800</xdr:colOff>
      <xdr:row>105</xdr:row>
      <xdr:rowOff>13970</xdr:rowOff>
    </xdr:to>
    <xdr:cxnSp macro="">
      <xdr:nvCxnSpPr>
        <xdr:cNvPr id="583" name="直線コネクタ 582">
          <a:extLst>
            <a:ext uri="{FF2B5EF4-FFF2-40B4-BE49-F238E27FC236}">
              <a16:creationId xmlns:a16="http://schemas.microsoft.com/office/drawing/2014/main" id="{32DEF679-5C44-4ACE-9475-8C76A2BE10B9}"/>
            </a:ext>
          </a:extLst>
        </xdr:cNvPr>
        <xdr:cNvCxnSpPr/>
      </xdr:nvCxnSpPr>
      <xdr:spPr>
        <a:xfrm flipV="1">
          <a:off x="14592300" y="17923511"/>
          <a:ext cx="889000" cy="9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107950</xdr:rowOff>
    </xdr:from>
    <xdr:to>
      <xdr:col>72</xdr:col>
      <xdr:colOff>38100</xdr:colOff>
      <xdr:row>105</xdr:row>
      <xdr:rowOff>38100</xdr:rowOff>
    </xdr:to>
    <xdr:sp macro="" textlink="">
      <xdr:nvSpPr>
        <xdr:cNvPr id="584" name="楕円 583">
          <a:extLst>
            <a:ext uri="{FF2B5EF4-FFF2-40B4-BE49-F238E27FC236}">
              <a16:creationId xmlns:a16="http://schemas.microsoft.com/office/drawing/2014/main" id="{94626D52-1835-4689-B04B-D0DACD4F1B88}"/>
            </a:ext>
          </a:extLst>
        </xdr:cNvPr>
        <xdr:cNvSpPr/>
      </xdr:nvSpPr>
      <xdr:spPr>
        <a:xfrm>
          <a:off x="13652500" y="1793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158750</xdr:rowOff>
    </xdr:from>
    <xdr:to>
      <xdr:col>76</xdr:col>
      <xdr:colOff>114300</xdr:colOff>
      <xdr:row>105</xdr:row>
      <xdr:rowOff>13970</xdr:rowOff>
    </xdr:to>
    <xdr:cxnSp macro="">
      <xdr:nvCxnSpPr>
        <xdr:cNvPr id="585" name="直線コネクタ 584">
          <a:extLst>
            <a:ext uri="{FF2B5EF4-FFF2-40B4-BE49-F238E27FC236}">
              <a16:creationId xmlns:a16="http://schemas.microsoft.com/office/drawing/2014/main" id="{ED49CBD2-70A9-40A9-A2A6-10DC56ED5728}"/>
            </a:ext>
          </a:extLst>
        </xdr:cNvPr>
        <xdr:cNvCxnSpPr/>
      </xdr:nvCxnSpPr>
      <xdr:spPr>
        <a:xfrm>
          <a:off x="13703300" y="179895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81280</xdr:rowOff>
    </xdr:from>
    <xdr:to>
      <xdr:col>67</xdr:col>
      <xdr:colOff>101600</xdr:colOff>
      <xdr:row>105</xdr:row>
      <xdr:rowOff>11430</xdr:rowOff>
    </xdr:to>
    <xdr:sp macro="" textlink="">
      <xdr:nvSpPr>
        <xdr:cNvPr id="586" name="楕円 585">
          <a:extLst>
            <a:ext uri="{FF2B5EF4-FFF2-40B4-BE49-F238E27FC236}">
              <a16:creationId xmlns:a16="http://schemas.microsoft.com/office/drawing/2014/main" id="{C47565CC-43D5-489F-8D9F-C221D47AA1F4}"/>
            </a:ext>
          </a:extLst>
        </xdr:cNvPr>
        <xdr:cNvSpPr/>
      </xdr:nvSpPr>
      <xdr:spPr>
        <a:xfrm>
          <a:off x="12763500" y="1791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132080</xdr:rowOff>
    </xdr:from>
    <xdr:to>
      <xdr:col>71</xdr:col>
      <xdr:colOff>177800</xdr:colOff>
      <xdr:row>104</xdr:row>
      <xdr:rowOff>158750</xdr:rowOff>
    </xdr:to>
    <xdr:cxnSp macro="">
      <xdr:nvCxnSpPr>
        <xdr:cNvPr id="587" name="直線コネクタ 586">
          <a:extLst>
            <a:ext uri="{FF2B5EF4-FFF2-40B4-BE49-F238E27FC236}">
              <a16:creationId xmlns:a16="http://schemas.microsoft.com/office/drawing/2014/main" id="{86DFA50A-B72C-4209-9107-58EA2FCDC22A}"/>
            </a:ext>
          </a:extLst>
        </xdr:cNvPr>
        <xdr:cNvCxnSpPr/>
      </xdr:nvCxnSpPr>
      <xdr:spPr>
        <a:xfrm>
          <a:off x="12814300" y="179628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92727</xdr:rowOff>
    </xdr:from>
    <xdr:ext cx="405111" cy="259045"/>
    <xdr:sp macro="" textlink="">
      <xdr:nvSpPr>
        <xdr:cNvPr id="588" name="n_1aveValue【庁舎】&#10;有形固定資産減価償却率">
          <a:extLst>
            <a:ext uri="{FF2B5EF4-FFF2-40B4-BE49-F238E27FC236}">
              <a16:creationId xmlns:a16="http://schemas.microsoft.com/office/drawing/2014/main" id="{C697CA00-5662-4525-843C-4CC7B9CE5D3A}"/>
            </a:ext>
          </a:extLst>
        </xdr:cNvPr>
        <xdr:cNvSpPr txBox="1"/>
      </xdr:nvSpPr>
      <xdr:spPr>
        <a:xfrm>
          <a:off x="15266044" y="17580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119397</xdr:rowOff>
    </xdr:from>
    <xdr:ext cx="405111" cy="259045"/>
    <xdr:sp macro="" textlink="">
      <xdr:nvSpPr>
        <xdr:cNvPr id="589" name="n_2aveValue【庁舎】&#10;有形固定資産減価償却率">
          <a:extLst>
            <a:ext uri="{FF2B5EF4-FFF2-40B4-BE49-F238E27FC236}">
              <a16:creationId xmlns:a16="http://schemas.microsoft.com/office/drawing/2014/main" id="{D9E88EBC-E4C9-44BB-A3F7-4DE3E30A69D0}"/>
            </a:ext>
          </a:extLst>
        </xdr:cNvPr>
        <xdr:cNvSpPr txBox="1"/>
      </xdr:nvSpPr>
      <xdr:spPr>
        <a:xfrm>
          <a:off x="14389744" y="17607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142257</xdr:rowOff>
    </xdr:from>
    <xdr:ext cx="405111" cy="259045"/>
    <xdr:sp macro="" textlink="">
      <xdr:nvSpPr>
        <xdr:cNvPr id="590" name="n_3aveValue【庁舎】&#10;有形固定資産減価償却率">
          <a:extLst>
            <a:ext uri="{FF2B5EF4-FFF2-40B4-BE49-F238E27FC236}">
              <a16:creationId xmlns:a16="http://schemas.microsoft.com/office/drawing/2014/main" id="{BBB06049-6114-4D63-9F25-303B1881F1C3}"/>
            </a:ext>
          </a:extLst>
        </xdr:cNvPr>
        <xdr:cNvSpPr txBox="1"/>
      </xdr:nvSpPr>
      <xdr:spPr>
        <a:xfrm>
          <a:off x="13500744" y="1763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140988</xdr:rowOff>
    </xdr:from>
    <xdr:ext cx="405111" cy="259045"/>
    <xdr:sp macro="" textlink="">
      <xdr:nvSpPr>
        <xdr:cNvPr id="591" name="n_4aveValue【庁舎】&#10;有形固定資産減価償却率">
          <a:extLst>
            <a:ext uri="{FF2B5EF4-FFF2-40B4-BE49-F238E27FC236}">
              <a16:creationId xmlns:a16="http://schemas.microsoft.com/office/drawing/2014/main" id="{4B87B9F6-BAE7-463C-8A11-CD815A0C2B42}"/>
            </a:ext>
          </a:extLst>
        </xdr:cNvPr>
        <xdr:cNvSpPr txBox="1"/>
      </xdr:nvSpPr>
      <xdr:spPr>
        <a:xfrm>
          <a:off x="12611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134638</xdr:rowOff>
    </xdr:from>
    <xdr:ext cx="405111" cy="259045"/>
    <xdr:sp macro="" textlink="">
      <xdr:nvSpPr>
        <xdr:cNvPr id="592" name="n_1mainValue【庁舎】&#10;有形固定資産減価償却率">
          <a:extLst>
            <a:ext uri="{FF2B5EF4-FFF2-40B4-BE49-F238E27FC236}">
              <a16:creationId xmlns:a16="http://schemas.microsoft.com/office/drawing/2014/main" id="{3D8C07A2-CF56-4B9A-9367-7D4BA27B7A60}"/>
            </a:ext>
          </a:extLst>
        </xdr:cNvPr>
        <xdr:cNvSpPr txBox="1"/>
      </xdr:nvSpPr>
      <xdr:spPr>
        <a:xfrm>
          <a:off x="15266044" y="17965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55897</xdr:rowOff>
    </xdr:from>
    <xdr:ext cx="405111" cy="259045"/>
    <xdr:sp macro="" textlink="">
      <xdr:nvSpPr>
        <xdr:cNvPr id="593" name="n_2mainValue【庁舎】&#10;有形固定資産減価償却率">
          <a:extLst>
            <a:ext uri="{FF2B5EF4-FFF2-40B4-BE49-F238E27FC236}">
              <a16:creationId xmlns:a16="http://schemas.microsoft.com/office/drawing/2014/main" id="{4E601B2A-3A78-48D1-A189-B2DECE9D8173}"/>
            </a:ext>
          </a:extLst>
        </xdr:cNvPr>
        <xdr:cNvSpPr txBox="1"/>
      </xdr:nvSpPr>
      <xdr:spPr>
        <a:xfrm>
          <a:off x="14389744" y="18058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29227</xdr:rowOff>
    </xdr:from>
    <xdr:ext cx="405111" cy="259045"/>
    <xdr:sp macro="" textlink="">
      <xdr:nvSpPr>
        <xdr:cNvPr id="594" name="n_3mainValue【庁舎】&#10;有形固定資産減価償却率">
          <a:extLst>
            <a:ext uri="{FF2B5EF4-FFF2-40B4-BE49-F238E27FC236}">
              <a16:creationId xmlns:a16="http://schemas.microsoft.com/office/drawing/2014/main" id="{45FDFF3D-EE52-4E3F-880E-54129E143AC6}"/>
            </a:ext>
          </a:extLst>
        </xdr:cNvPr>
        <xdr:cNvSpPr txBox="1"/>
      </xdr:nvSpPr>
      <xdr:spPr>
        <a:xfrm>
          <a:off x="13500744" y="1803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2557</xdr:rowOff>
    </xdr:from>
    <xdr:ext cx="405111" cy="259045"/>
    <xdr:sp macro="" textlink="">
      <xdr:nvSpPr>
        <xdr:cNvPr id="595" name="n_4mainValue【庁舎】&#10;有形固定資産減価償却率">
          <a:extLst>
            <a:ext uri="{FF2B5EF4-FFF2-40B4-BE49-F238E27FC236}">
              <a16:creationId xmlns:a16="http://schemas.microsoft.com/office/drawing/2014/main" id="{9F5F3034-3945-437C-BE9F-AF1E2E681C5E}"/>
            </a:ext>
          </a:extLst>
        </xdr:cNvPr>
        <xdr:cNvSpPr txBox="1"/>
      </xdr:nvSpPr>
      <xdr:spPr>
        <a:xfrm>
          <a:off x="12611744" y="18004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6" name="正方形/長方形 595">
          <a:extLst>
            <a:ext uri="{FF2B5EF4-FFF2-40B4-BE49-F238E27FC236}">
              <a16:creationId xmlns:a16="http://schemas.microsoft.com/office/drawing/2014/main" id="{FE7EAE29-5D65-4808-8B68-FECBBFC7F3F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7" name="正方形/長方形 596">
          <a:extLst>
            <a:ext uri="{FF2B5EF4-FFF2-40B4-BE49-F238E27FC236}">
              <a16:creationId xmlns:a16="http://schemas.microsoft.com/office/drawing/2014/main" id="{D0C2CFEF-32D1-4DB6-A801-D7219C514FB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8" name="正方形/長方形 597">
          <a:extLst>
            <a:ext uri="{FF2B5EF4-FFF2-40B4-BE49-F238E27FC236}">
              <a16:creationId xmlns:a16="http://schemas.microsoft.com/office/drawing/2014/main" id="{235AC745-927A-4AA1-A5F7-613D83271C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9" name="正方形/長方形 598">
          <a:extLst>
            <a:ext uri="{FF2B5EF4-FFF2-40B4-BE49-F238E27FC236}">
              <a16:creationId xmlns:a16="http://schemas.microsoft.com/office/drawing/2014/main" id="{6674095C-B834-4CD6-A126-4F1C09B3AFB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0" name="正方形/長方形 599">
          <a:extLst>
            <a:ext uri="{FF2B5EF4-FFF2-40B4-BE49-F238E27FC236}">
              <a16:creationId xmlns:a16="http://schemas.microsoft.com/office/drawing/2014/main" id="{96884B29-5448-45B4-A5C9-771673321D2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1" name="正方形/長方形 600">
          <a:extLst>
            <a:ext uri="{FF2B5EF4-FFF2-40B4-BE49-F238E27FC236}">
              <a16:creationId xmlns:a16="http://schemas.microsoft.com/office/drawing/2014/main" id="{518FB71E-7EA0-469B-A828-BD76079EC21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2" name="正方形/長方形 601">
          <a:extLst>
            <a:ext uri="{FF2B5EF4-FFF2-40B4-BE49-F238E27FC236}">
              <a16:creationId xmlns:a16="http://schemas.microsoft.com/office/drawing/2014/main" id="{1DDD238A-A3C1-4EE5-A755-90125E297CE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3" name="正方形/長方形 602">
          <a:extLst>
            <a:ext uri="{FF2B5EF4-FFF2-40B4-BE49-F238E27FC236}">
              <a16:creationId xmlns:a16="http://schemas.microsoft.com/office/drawing/2014/main" id="{C1129521-F56D-4678-82C7-CCD87A993F7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4" name="テキスト ボックス 603">
          <a:extLst>
            <a:ext uri="{FF2B5EF4-FFF2-40B4-BE49-F238E27FC236}">
              <a16:creationId xmlns:a16="http://schemas.microsoft.com/office/drawing/2014/main" id="{F1F037B6-E978-4537-A852-0D41503D8C5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5" name="直線コネクタ 604">
          <a:extLst>
            <a:ext uri="{FF2B5EF4-FFF2-40B4-BE49-F238E27FC236}">
              <a16:creationId xmlns:a16="http://schemas.microsoft.com/office/drawing/2014/main" id="{E48BAFA0-0CC8-4D7D-96BE-ECC1236D084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6" name="直線コネクタ 605">
          <a:extLst>
            <a:ext uri="{FF2B5EF4-FFF2-40B4-BE49-F238E27FC236}">
              <a16:creationId xmlns:a16="http://schemas.microsoft.com/office/drawing/2014/main" id="{3AB966DF-1852-4B79-9BD9-446C55833917}"/>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7" name="テキスト ボックス 606">
          <a:extLst>
            <a:ext uri="{FF2B5EF4-FFF2-40B4-BE49-F238E27FC236}">
              <a16:creationId xmlns:a16="http://schemas.microsoft.com/office/drawing/2014/main" id="{8DD43211-21DD-4E4C-A122-2CD632159C6E}"/>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8" name="直線コネクタ 607">
          <a:extLst>
            <a:ext uri="{FF2B5EF4-FFF2-40B4-BE49-F238E27FC236}">
              <a16:creationId xmlns:a16="http://schemas.microsoft.com/office/drawing/2014/main" id="{7C6E3016-BF98-4602-A6C0-8B4A7407B6D3}"/>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9" name="テキスト ボックス 608">
          <a:extLst>
            <a:ext uri="{FF2B5EF4-FFF2-40B4-BE49-F238E27FC236}">
              <a16:creationId xmlns:a16="http://schemas.microsoft.com/office/drawing/2014/main" id="{DABBA425-946C-4685-8AAF-93EF1DB62255}"/>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0" name="直線コネクタ 609">
          <a:extLst>
            <a:ext uri="{FF2B5EF4-FFF2-40B4-BE49-F238E27FC236}">
              <a16:creationId xmlns:a16="http://schemas.microsoft.com/office/drawing/2014/main" id="{9673838F-84C3-47A1-BB3B-CF0FF4AC8A8F}"/>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1" name="テキスト ボックス 610">
          <a:extLst>
            <a:ext uri="{FF2B5EF4-FFF2-40B4-BE49-F238E27FC236}">
              <a16:creationId xmlns:a16="http://schemas.microsoft.com/office/drawing/2014/main" id="{BAE2458D-0ABD-4F4F-AC18-690774F94072}"/>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2" name="直線コネクタ 611">
          <a:extLst>
            <a:ext uri="{FF2B5EF4-FFF2-40B4-BE49-F238E27FC236}">
              <a16:creationId xmlns:a16="http://schemas.microsoft.com/office/drawing/2014/main" id="{D803D960-7831-4054-925D-50F390AE602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3" name="テキスト ボックス 612">
          <a:extLst>
            <a:ext uri="{FF2B5EF4-FFF2-40B4-BE49-F238E27FC236}">
              <a16:creationId xmlns:a16="http://schemas.microsoft.com/office/drawing/2014/main" id="{E8243BE7-BFDA-4EAD-802F-763A801F276E}"/>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4" name="直線コネクタ 613">
          <a:extLst>
            <a:ext uri="{FF2B5EF4-FFF2-40B4-BE49-F238E27FC236}">
              <a16:creationId xmlns:a16="http://schemas.microsoft.com/office/drawing/2014/main" id="{7FBBA15E-EC7C-48EB-9F32-F683C5717E88}"/>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5" name="テキスト ボックス 614">
          <a:extLst>
            <a:ext uri="{FF2B5EF4-FFF2-40B4-BE49-F238E27FC236}">
              <a16:creationId xmlns:a16="http://schemas.microsoft.com/office/drawing/2014/main" id="{523D557B-DB73-4AA9-9AA4-97819EE5A6DA}"/>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6" name="直線コネクタ 615">
          <a:extLst>
            <a:ext uri="{FF2B5EF4-FFF2-40B4-BE49-F238E27FC236}">
              <a16:creationId xmlns:a16="http://schemas.microsoft.com/office/drawing/2014/main" id="{2FD61E56-2284-4285-80CF-AB373ECBF56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7" name="テキスト ボックス 616">
          <a:extLst>
            <a:ext uri="{FF2B5EF4-FFF2-40B4-BE49-F238E27FC236}">
              <a16:creationId xmlns:a16="http://schemas.microsoft.com/office/drawing/2014/main" id="{D1471111-3DA8-45A3-85EC-5CE1154E84C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8" name="【庁舎】&#10;一人当たり面積グラフ枠">
          <a:extLst>
            <a:ext uri="{FF2B5EF4-FFF2-40B4-BE49-F238E27FC236}">
              <a16:creationId xmlns:a16="http://schemas.microsoft.com/office/drawing/2014/main" id="{F25F879F-2800-4613-87A5-0F370F6B174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96393</xdr:rowOff>
    </xdr:from>
    <xdr:to>
      <xdr:col>116</xdr:col>
      <xdr:colOff>62864</xdr:colOff>
      <xdr:row>108</xdr:row>
      <xdr:rowOff>32765</xdr:rowOff>
    </xdr:to>
    <xdr:cxnSp macro="">
      <xdr:nvCxnSpPr>
        <xdr:cNvPr id="619" name="直線コネクタ 618">
          <a:extLst>
            <a:ext uri="{FF2B5EF4-FFF2-40B4-BE49-F238E27FC236}">
              <a16:creationId xmlns:a16="http://schemas.microsoft.com/office/drawing/2014/main" id="{7A779FB3-D951-41A6-BDFE-CEE8B5957DE5}"/>
            </a:ext>
          </a:extLst>
        </xdr:cNvPr>
        <xdr:cNvCxnSpPr/>
      </xdr:nvCxnSpPr>
      <xdr:spPr>
        <a:xfrm flipV="1">
          <a:off x="22160864" y="17241393"/>
          <a:ext cx="0" cy="1307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620" name="【庁舎】&#10;一人当たり面積最小値テキスト">
          <a:extLst>
            <a:ext uri="{FF2B5EF4-FFF2-40B4-BE49-F238E27FC236}">
              <a16:creationId xmlns:a16="http://schemas.microsoft.com/office/drawing/2014/main" id="{5B39F188-3216-44CB-BB4E-62EC9EC55CDC}"/>
            </a:ext>
          </a:extLst>
        </xdr:cNvPr>
        <xdr:cNvSpPr txBox="1"/>
      </xdr:nvSpPr>
      <xdr:spPr>
        <a:xfrm>
          <a:off x="22199600" y="185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621" name="直線コネクタ 620">
          <a:extLst>
            <a:ext uri="{FF2B5EF4-FFF2-40B4-BE49-F238E27FC236}">
              <a16:creationId xmlns:a16="http://schemas.microsoft.com/office/drawing/2014/main" id="{DFAD6B09-24F2-4E77-B31B-70F570087F59}"/>
            </a:ext>
          </a:extLst>
        </xdr:cNvPr>
        <xdr:cNvCxnSpPr/>
      </xdr:nvCxnSpPr>
      <xdr:spPr>
        <a:xfrm>
          <a:off x="22072600" y="1854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43070</xdr:rowOff>
    </xdr:from>
    <xdr:ext cx="469744" cy="259045"/>
    <xdr:sp macro="" textlink="">
      <xdr:nvSpPr>
        <xdr:cNvPr id="622" name="【庁舎】&#10;一人当たり面積最大値テキスト">
          <a:extLst>
            <a:ext uri="{FF2B5EF4-FFF2-40B4-BE49-F238E27FC236}">
              <a16:creationId xmlns:a16="http://schemas.microsoft.com/office/drawing/2014/main" id="{E13A66B3-6104-4EE9-BA1C-F7CEED39F8BC}"/>
            </a:ext>
          </a:extLst>
        </xdr:cNvPr>
        <xdr:cNvSpPr txBox="1"/>
      </xdr:nvSpPr>
      <xdr:spPr>
        <a:xfrm>
          <a:off x="22199600" y="1701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96393</xdr:rowOff>
    </xdr:from>
    <xdr:to>
      <xdr:col>116</xdr:col>
      <xdr:colOff>152400</xdr:colOff>
      <xdr:row>100</xdr:row>
      <xdr:rowOff>96393</xdr:rowOff>
    </xdr:to>
    <xdr:cxnSp macro="">
      <xdr:nvCxnSpPr>
        <xdr:cNvPr id="623" name="直線コネクタ 622">
          <a:extLst>
            <a:ext uri="{FF2B5EF4-FFF2-40B4-BE49-F238E27FC236}">
              <a16:creationId xmlns:a16="http://schemas.microsoft.com/office/drawing/2014/main" id="{52DA6A81-65D5-413D-A7AC-A133A58A5927}"/>
            </a:ext>
          </a:extLst>
        </xdr:cNvPr>
        <xdr:cNvCxnSpPr/>
      </xdr:nvCxnSpPr>
      <xdr:spPr>
        <a:xfrm>
          <a:off x="22072600" y="1724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78376</xdr:rowOff>
    </xdr:from>
    <xdr:ext cx="469744" cy="259045"/>
    <xdr:sp macro="" textlink="">
      <xdr:nvSpPr>
        <xdr:cNvPr id="624" name="【庁舎】&#10;一人当たり面積平均値テキスト">
          <a:extLst>
            <a:ext uri="{FF2B5EF4-FFF2-40B4-BE49-F238E27FC236}">
              <a16:creationId xmlns:a16="http://schemas.microsoft.com/office/drawing/2014/main" id="{A3F76E7F-6359-4E5B-AEFD-9D7D37C18579}"/>
            </a:ext>
          </a:extLst>
        </xdr:cNvPr>
        <xdr:cNvSpPr txBox="1"/>
      </xdr:nvSpPr>
      <xdr:spPr>
        <a:xfrm>
          <a:off x="22199600" y="18080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55499</xdr:rowOff>
    </xdr:from>
    <xdr:to>
      <xdr:col>116</xdr:col>
      <xdr:colOff>114300</xdr:colOff>
      <xdr:row>106</xdr:row>
      <xdr:rowOff>157099</xdr:rowOff>
    </xdr:to>
    <xdr:sp macro="" textlink="">
      <xdr:nvSpPr>
        <xdr:cNvPr id="625" name="フローチャート: 判断 624">
          <a:extLst>
            <a:ext uri="{FF2B5EF4-FFF2-40B4-BE49-F238E27FC236}">
              <a16:creationId xmlns:a16="http://schemas.microsoft.com/office/drawing/2014/main" id="{54313E65-7C41-4910-A5FE-E72D40F8E7A6}"/>
            </a:ext>
          </a:extLst>
        </xdr:cNvPr>
        <xdr:cNvSpPr/>
      </xdr:nvSpPr>
      <xdr:spPr>
        <a:xfrm>
          <a:off x="22110700" y="1822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77215</xdr:rowOff>
    </xdr:from>
    <xdr:to>
      <xdr:col>112</xdr:col>
      <xdr:colOff>38100</xdr:colOff>
      <xdr:row>107</xdr:row>
      <xdr:rowOff>7365</xdr:rowOff>
    </xdr:to>
    <xdr:sp macro="" textlink="">
      <xdr:nvSpPr>
        <xdr:cNvPr id="626" name="フローチャート: 判断 625">
          <a:extLst>
            <a:ext uri="{FF2B5EF4-FFF2-40B4-BE49-F238E27FC236}">
              <a16:creationId xmlns:a16="http://schemas.microsoft.com/office/drawing/2014/main" id="{E1E5EB84-BFA2-4E57-9502-788A60BFE678}"/>
            </a:ext>
          </a:extLst>
        </xdr:cNvPr>
        <xdr:cNvSpPr/>
      </xdr:nvSpPr>
      <xdr:spPr>
        <a:xfrm>
          <a:off x="21272500" y="1825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627" name="フローチャート: 判断 626">
          <a:extLst>
            <a:ext uri="{FF2B5EF4-FFF2-40B4-BE49-F238E27FC236}">
              <a16:creationId xmlns:a16="http://schemas.microsoft.com/office/drawing/2014/main" id="{DF338484-A3AB-43DC-8D17-1323E7BE78F3}"/>
            </a:ext>
          </a:extLst>
        </xdr:cNvPr>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100837</xdr:rowOff>
    </xdr:from>
    <xdr:to>
      <xdr:col>102</xdr:col>
      <xdr:colOff>165100</xdr:colOff>
      <xdr:row>107</xdr:row>
      <xdr:rowOff>30987</xdr:rowOff>
    </xdr:to>
    <xdr:sp macro="" textlink="">
      <xdr:nvSpPr>
        <xdr:cNvPr id="628" name="フローチャート: 判断 627">
          <a:extLst>
            <a:ext uri="{FF2B5EF4-FFF2-40B4-BE49-F238E27FC236}">
              <a16:creationId xmlns:a16="http://schemas.microsoft.com/office/drawing/2014/main" id="{27BB034C-9178-4AD7-972E-10E88D723434}"/>
            </a:ext>
          </a:extLst>
        </xdr:cNvPr>
        <xdr:cNvSpPr/>
      </xdr:nvSpPr>
      <xdr:spPr>
        <a:xfrm>
          <a:off x="19494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108838</xdr:rowOff>
    </xdr:from>
    <xdr:to>
      <xdr:col>98</xdr:col>
      <xdr:colOff>38100</xdr:colOff>
      <xdr:row>107</xdr:row>
      <xdr:rowOff>38988</xdr:rowOff>
    </xdr:to>
    <xdr:sp macro="" textlink="">
      <xdr:nvSpPr>
        <xdr:cNvPr id="629" name="フローチャート: 判断 628">
          <a:extLst>
            <a:ext uri="{FF2B5EF4-FFF2-40B4-BE49-F238E27FC236}">
              <a16:creationId xmlns:a16="http://schemas.microsoft.com/office/drawing/2014/main" id="{E29584DA-C0FE-44B4-8931-B31D6EE3A71F}"/>
            </a:ext>
          </a:extLst>
        </xdr:cNvPr>
        <xdr:cNvSpPr/>
      </xdr:nvSpPr>
      <xdr:spPr>
        <a:xfrm>
          <a:off x="18605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0EED4875-6A07-4F0B-82F5-EEC69F28CD8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FE93444B-EC40-4FEA-A16B-67F04B4DBA8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39C2A737-8D0D-4E5F-9A2A-28E736734CF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ACD2AF93-FEE9-4785-ACE1-0A61AB13346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36CCFEFC-BC46-413B-A068-78F71F12885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69977</xdr:rowOff>
    </xdr:from>
    <xdr:to>
      <xdr:col>116</xdr:col>
      <xdr:colOff>114300</xdr:colOff>
      <xdr:row>107</xdr:row>
      <xdr:rowOff>127</xdr:rowOff>
    </xdr:to>
    <xdr:sp macro="" textlink="">
      <xdr:nvSpPr>
        <xdr:cNvPr id="635" name="楕円 634">
          <a:extLst>
            <a:ext uri="{FF2B5EF4-FFF2-40B4-BE49-F238E27FC236}">
              <a16:creationId xmlns:a16="http://schemas.microsoft.com/office/drawing/2014/main" id="{A1B7C5FA-BB65-4011-8227-A24BCAB8FC95}"/>
            </a:ext>
          </a:extLst>
        </xdr:cNvPr>
        <xdr:cNvSpPr/>
      </xdr:nvSpPr>
      <xdr:spPr>
        <a:xfrm>
          <a:off x="22110700" y="1824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48404</xdr:rowOff>
    </xdr:from>
    <xdr:ext cx="469744" cy="259045"/>
    <xdr:sp macro="" textlink="">
      <xdr:nvSpPr>
        <xdr:cNvPr id="636" name="【庁舎】&#10;一人当たり面積該当値テキスト">
          <a:extLst>
            <a:ext uri="{FF2B5EF4-FFF2-40B4-BE49-F238E27FC236}">
              <a16:creationId xmlns:a16="http://schemas.microsoft.com/office/drawing/2014/main" id="{695CD043-CE99-4D4B-A05F-F235DE33D68B}"/>
            </a:ext>
          </a:extLst>
        </xdr:cNvPr>
        <xdr:cNvSpPr txBox="1"/>
      </xdr:nvSpPr>
      <xdr:spPr>
        <a:xfrm>
          <a:off x="22199600" y="18222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79121</xdr:rowOff>
    </xdr:from>
    <xdr:to>
      <xdr:col>112</xdr:col>
      <xdr:colOff>38100</xdr:colOff>
      <xdr:row>107</xdr:row>
      <xdr:rowOff>9271</xdr:rowOff>
    </xdr:to>
    <xdr:sp macro="" textlink="">
      <xdr:nvSpPr>
        <xdr:cNvPr id="637" name="楕円 636">
          <a:extLst>
            <a:ext uri="{FF2B5EF4-FFF2-40B4-BE49-F238E27FC236}">
              <a16:creationId xmlns:a16="http://schemas.microsoft.com/office/drawing/2014/main" id="{127AC6F0-5942-4B30-AC28-00D6DC27BE8A}"/>
            </a:ext>
          </a:extLst>
        </xdr:cNvPr>
        <xdr:cNvSpPr/>
      </xdr:nvSpPr>
      <xdr:spPr>
        <a:xfrm>
          <a:off x="21272500" y="1825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120777</xdr:rowOff>
    </xdr:from>
    <xdr:to>
      <xdr:col>116</xdr:col>
      <xdr:colOff>63500</xdr:colOff>
      <xdr:row>106</xdr:row>
      <xdr:rowOff>129921</xdr:rowOff>
    </xdr:to>
    <xdr:cxnSp macro="">
      <xdr:nvCxnSpPr>
        <xdr:cNvPr id="638" name="直線コネクタ 637">
          <a:extLst>
            <a:ext uri="{FF2B5EF4-FFF2-40B4-BE49-F238E27FC236}">
              <a16:creationId xmlns:a16="http://schemas.microsoft.com/office/drawing/2014/main" id="{30616ACF-BF12-4142-B3E9-8348ACFD0199}"/>
            </a:ext>
          </a:extLst>
        </xdr:cNvPr>
        <xdr:cNvCxnSpPr/>
      </xdr:nvCxnSpPr>
      <xdr:spPr>
        <a:xfrm flipV="1">
          <a:off x="21323300" y="18294477"/>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88264</xdr:rowOff>
    </xdr:from>
    <xdr:to>
      <xdr:col>107</xdr:col>
      <xdr:colOff>101600</xdr:colOff>
      <xdr:row>107</xdr:row>
      <xdr:rowOff>18414</xdr:rowOff>
    </xdr:to>
    <xdr:sp macro="" textlink="">
      <xdr:nvSpPr>
        <xdr:cNvPr id="639" name="楕円 638">
          <a:extLst>
            <a:ext uri="{FF2B5EF4-FFF2-40B4-BE49-F238E27FC236}">
              <a16:creationId xmlns:a16="http://schemas.microsoft.com/office/drawing/2014/main" id="{BB05813A-2B51-44BB-BAFA-E3AECFE615A6}"/>
            </a:ext>
          </a:extLst>
        </xdr:cNvPr>
        <xdr:cNvSpPr/>
      </xdr:nvSpPr>
      <xdr:spPr>
        <a:xfrm>
          <a:off x="20383500" y="1826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129921</xdr:rowOff>
    </xdr:from>
    <xdr:to>
      <xdr:col>111</xdr:col>
      <xdr:colOff>177800</xdr:colOff>
      <xdr:row>106</xdr:row>
      <xdr:rowOff>139064</xdr:rowOff>
    </xdr:to>
    <xdr:cxnSp macro="">
      <xdr:nvCxnSpPr>
        <xdr:cNvPr id="640" name="直線コネクタ 639">
          <a:extLst>
            <a:ext uri="{FF2B5EF4-FFF2-40B4-BE49-F238E27FC236}">
              <a16:creationId xmlns:a16="http://schemas.microsoft.com/office/drawing/2014/main" id="{A357DB75-B794-4F87-BE3C-156541ADAEB8}"/>
            </a:ext>
          </a:extLst>
        </xdr:cNvPr>
        <xdr:cNvCxnSpPr/>
      </xdr:nvCxnSpPr>
      <xdr:spPr>
        <a:xfrm flipV="1">
          <a:off x="20434300" y="1830362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97410</xdr:rowOff>
    </xdr:from>
    <xdr:to>
      <xdr:col>102</xdr:col>
      <xdr:colOff>165100</xdr:colOff>
      <xdr:row>107</xdr:row>
      <xdr:rowOff>27560</xdr:rowOff>
    </xdr:to>
    <xdr:sp macro="" textlink="">
      <xdr:nvSpPr>
        <xdr:cNvPr id="641" name="楕円 640">
          <a:extLst>
            <a:ext uri="{FF2B5EF4-FFF2-40B4-BE49-F238E27FC236}">
              <a16:creationId xmlns:a16="http://schemas.microsoft.com/office/drawing/2014/main" id="{81091EC4-53CF-489D-BE11-B04FAA7E0BCD}"/>
            </a:ext>
          </a:extLst>
        </xdr:cNvPr>
        <xdr:cNvSpPr/>
      </xdr:nvSpPr>
      <xdr:spPr>
        <a:xfrm>
          <a:off x="19494500" y="1827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139064</xdr:rowOff>
    </xdr:from>
    <xdr:to>
      <xdr:col>107</xdr:col>
      <xdr:colOff>50800</xdr:colOff>
      <xdr:row>106</xdr:row>
      <xdr:rowOff>148210</xdr:rowOff>
    </xdr:to>
    <xdr:cxnSp macro="">
      <xdr:nvCxnSpPr>
        <xdr:cNvPr id="642" name="直線コネクタ 641">
          <a:extLst>
            <a:ext uri="{FF2B5EF4-FFF2-40B4-BE49-F238E27FC236}">
              <a16:creationId xmlns:a16="http://schemas.microsoft.com/office/drawing/2014/main" id="{DD737DFB-0B7E-4315-A63C-669A8DCFF0A3}"/>
            </a:ext>
          </a:extLst>
        </xdr:cNvPr>
        <xdr:cNvCxnSpPr/>
      </xdr:nvCxnSpPr>
      <xdr:spPr>
        <a:xfrm flipV="1">
          <a:off x="19545300" y="18312764"/>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106172</xdr:rowOff>
    </xdr:from>
    <xdr:to>
      <xdr:col>98</xdr:col>
      <xdr:colOff>38100</xdr:colOff>
      <xdr:row>107</xdr:row>
      <xdr:rowOff>36322</xdr:rowOff>
    </xdr:to>
    <xdr:sp macro="" textlink="">
      <xdr:nvSpPr>
        <xdr:cNvPr id="643" name="楕円 642">
          <a:extLst>
            <a:ext uri="{FF2B5EF4-FFF2-40B4-BE49-F238E27FC236}">
              <a16:creationId xmlns:a16="http://schemas.microsoft.com/office/drawing/2014/main" id="{D7C2CBAF-C692-41BC-9366-CAB7A89EE7B6}"/>
            </a:ext>
          </a:extLst>
        </xdr:cNvPr>
        <xdr:cNvSpPr/>
      </xdr:nvSpPr>
      <xdr:spPr>
        <a:xfrm>
          <a:off x="18605500" y="1827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148210</xdr:rowOff>
    </xdr:from>
    <xdr:to>
      <xdr:col>102</xdr:col>
      <xdr:colOff>114300</xdr:colOff>
      <xdr:row>106</xdr:row>
      <xdr:rowOff>156972</xdr:rowOff>
    </xdr:to>
    <xdr:cxnSp macro="">
      <xdr:nvCxnSpPr>
        <xdr:cNvPr id="644" name="直線コネクタ 643">
          <a:extLst>
            <a:ext uri="{FF2B5EF4-FFF2-40B4-BE49-F238E27FC236}">
              <a16:creationId xmlns:a16="http://schemas.microsoft.com/office/drawing/2014/main" id="{2A7E478F-3BA3-4217-B0DA-46EE64A29A02}"/>
            </a:ext>
          </a:extLst>
        </xdr:cNvPr>
        <xdr:cNvCxnSpPr/>
      </xdr:nvCxnSpPr>
      <xdr:spPr>
        <a:xfrm flipV="1">
          <a:off x="18656300" y="18321910"/>
          <a:ext cx="889000" cy="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23892</xdr:rowOff>
    </xdr:from>
    <xdr:ext cx="469744" cy="259045"/>
    <xdr:sp macro="" textlink="">
      <xdr:nvSpPr>
        <xdr:cNvPr id="645" name="n_1aveValue【庁舎】&#10;一人当たり面積">
          <a:extLst>
            <a:ext uri="{FF2B5EF4-FFF2-40B4-BE49-F238E27FC236}">
              <a16:creationId xmlns:a16="http://schemas.microsoft.com/office/drawing/2014/main" id="{B094D0DD-18BD-4A34-B24B-FC8786072F5C}"/>
            </a:ext>
          </a:extLst>
        </xdr:cNvPr>
        <xdr:cNvSpPr txBox="1"/>
      </xdr:nvSpPr>
      <xdr:spPr>
        <a:xfrm>
          <a:off x="21075727" y="1802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646" name="n_2aveValue【庁舎】&#10;一人当たり面積">
          <a:extLst>
            <a:ext uri="{FF2B5EF4-FFF2-40B4-BE49-F238E27FC236}">
              <a16:creationId xmlns:a16="http://schemas.microsoft.com/office/drawing/2014/main" id="{384C1E80-1788-4484-9DEC-1D7C2BDFB337}"/>
            </a:ext>
          </a:extLst>
        </xdr:cNvPr>
        <xdr:cNvSpPr txBox="1"/>
      </xdr:nvSpPr>
      <xdr:spPr>
        <a:xfrm>
          <a:off x="20199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22114</xdr:rowOff>
    </xdr:from>
    <xdr:ext cx="469744" cy="259045"/>
    <xdr:sp macro="" textlink="">
      <xdr:nvSpPr>
        <xdr:cNvPr id="647" name="n_3aveValue【庁舎】&#10;一人当たり面積">
          <a:extLst>
            <a:ext uri="{FF2B5EF4-FFF2-40B4-BE49-F238E27FC236}">
              <a16:creationId xmlns:a16="http://schemas.microsoft.com/office/drawing/2014/main" id="{22D137BB-3801-45DF-BC1B-81D532BE7C8D}"/>
            </a:ext>
          </a:extLst>
        </xdr:cNvPr>
        <xdr:cNvSpPr txBox="1"/>
      </xdr:nvSpPr>
      <xdr:spPr>
        <a:xfrm>
          <a:off x="19310427" y="1836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30115</xdr:rowOff>
    </xdr:from>
    <xdr:ext cx="469744" cy="259045"/>
    <xdr:sp macro="" textlink="">
      <xdr:nvSpPr>
        <xdr:cNvPr id="648" name="n_4aveValue【庁舎】&#10;一人当たり面積">
          <a:extLst>
            <a:ext uri="{FF2B5EF4-FFF2-40B4-BE49-F238E27FC236}">
              <a16:creationId xmlns:a16="http://schemas.microsoft.com/office/drawing/2014/main" id="{A5ADD6EE-81F8-48FD-B222-2501110346E9}"/>
            </a:ext>
          </a:extLst>
        </xdr:cNvPr>
        <xdr:cNvSpPr txBox="1"/>
      </xdr:nvSpPr>
      <xdr:spPr>
        <a:xfrm>
          <a:off x="18421427" y="183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398</xdr:rowOff>
    </xdr:from>
    <xdr:ext cx="469744" cy="259045"/>
    <xdr:sp macro="" textlink="">
      <xdr:nvSpPr>
        <xdr:cNvPr id="649" name="n_1mainValue【庁舎】&#10;一人当たり面積">
          <a:extLst>
            <a:ext uri="{FF2B5EF4-FFF2-40B4-BE49-F238E27FC236}">
              <a16:creationId xmlns:a16="http://schemas.microsoft.com/office/drawing/2014/main" id="{E2FA11BA-8616-433B-87C6-7BF5EDFDA929}"/>
            </a:ext>
          </a:extLst>
        </xdr:cNvPr>
        <xdr:cNvSpPr txBox="1"/>
      </xdr:nvSpPr>
      <xdr:spPr>
        <a:xfrm>
          <a:off x="21075727" y="18345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34941</xdr:rowOff>
    </xdr:from>
    <xdr:ext cx="469744" cy="259045"/>
    <xdr:sp macro="" textlink="">
      <xdr:nvSpPr>
        <xdr:cNvPr id="650" name="n_2mainValue【庁舎】&#10;一人当たり面積">
          <a:extLst>
            <a:ext uri="{FF2B5EF4-FFF2-40B4-BE49-F238E27FC236}">
              <a16:creationId xmlns:a16="http://schemas.microsoft.com/office/drawing/2014/main" id="{4CE587D8-D389-4DAC-9656-7ECFE1F0C7C5}"/>
            </a:ext>
          </a:extLst>
        </xdr:cNvPr>
        <xdr:cNvSpPr txBox="1"/>
      </xdr:nvSpPr>
      <xdr:spPr>
        <a:xfrm>
          <a:off x="20199427" y="1803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44087</xdr:rowOff>
    </xdr:from>
    <xdr:ext cx="469744" cy="259045"/>
    <xdr:sp macro="" textlink="">
      <xdr:nvSpPr>
        <xdr:cNvPr id="651" name="n_3mainValue【庁舎】&#10;一人当たり面積">
          <a:extLst>
            <a:ext uri="{FF2B5EF4-FFF2-40B4-BE49-F238E27FC236}">
              <a16:creationId xmlns:a16="http://schemas.microsoft.com/office/drawing/2014/main" id="{8D8F1D5E-8242-48A4-873A-2A73AAC5FD74}"/>
            </a:ext>
          </a:extLst>
        </xdr:cNvPr>
        <xdr:cNvSpPr txBox="1"/>
      </xdr:nvSpPr>
      <xdr:spPr>
        <a:xfrm>
          <a:off x="19310427" y="18046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52849</xdr:rowOff>
    </xdr:from>
    <xdr:ext cx="469744" cy="259045"/>
    <xdr:sp macro="" textlink="">
      <xdr:nvSpPr>
        <xdr:cNvPr id="652" name="n_4mainValue【庁舎】&#10;一人当たり面積">
          <a:extLst>
            <a:ext uri="{FF2B5EF4-FFF2-40B4-BE49-F238E27FC236}">
              <a16:creationId xmlns:a16="http://schemas.microsoft.com/office/drawing/2014/main" id="{47A8F122-3289-438B-8334-473E9C775E5A}"/>
            </a:ext>
          </a:extLst>
        </xdr:cNvPr>
        <xdr:cNvSpPr txBox="1"/>
      </xdr:nvSpPr>
      <xdr:spPr>
        <a:xfrm>
          <a:off x="18421427" y="1805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3" name="正方形/長方形 652">
          <a:extLst>
            <a:ext uri="{FF2B5EF4-FFF2-40B4-BE49-F238E27FC236}">
              <a16:creationId xmlns:a16="http://schemas.microsoft.com/office/drawing/2014/main" id="{84598B28-426C-4CB2-BD28-0D0D0D41EAE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4" name="正方形/長方形 653">
          <a:extLst>
            <a:ext uri="{FF2B5EF4-FFF2-40B4-BE49-F238E27FC236}">
              <a16:creationId xmlns:a16="http://schemas.microsoft.com/office/drawing/2014/main" id="{B2E02B5A-B1FE-4C0C-B3E4-B25B01FA737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5" name="テキスト ボックス 654">
          <a:extLst>
            <a:ext uri="{FF2B5EF4-FFF2-40B4-BE49-F238E27FC236}">
              <a16:creationId xmlns:a16="http://schemas.microsoft.com/office/drawing/2014/main" id="{B953FD10-4343-4B20-9752-8D5F3BD1EBB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本町の公共施設は、建築後３０年を経過した施設が約４割を占めており老朽化が進んでいる。　</a:t>
          </a:r>
          <a:endParaRPr lang="ja-JP" altLang="ja-JP">
            <a:effectLst/>
          </a:endParaRPr>
        </a:p>
        <a:p>
          <a:r>
            <a:rPr kumimoji="1" lang="ja-JP" altLang="ja-JP" sz="1100">
              <a:solidFill>
                <a:schemeClr val="dk1"/>
              </a:solidFill>
              <a:effectLst/>
              <a:latin typeface="+mn-lt"/>
              <a:ea typeface="+mn-ea"/>
              <a:cs typeface="+mn-cs"/>
            </a:rPr>
            <a:t>　特に、学校施設、町民会館は築４０年を超える施設で有形固定資産減価償却率が高くなる要因となっている。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人口減少が続く中で、町の規模や少子高齢化の進展による町民ニーズの変化を捉え、妹背牛町公共施設総合管理計画に基づき、学校施設を中心に維持管理に係る経費の増加に留意しつつ老朽化対策に取り組んでいくことと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83</v>
      </c>
      <c r="C2" s="182"/>
      <c r="D2" s="183"/>
    </row>
    <row r="3" spans="1:119" ht="18.75" customHeight="1" thickBot="1" x14ac:dyDescent="0.2">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4067432</v>
      </c>
      <c r="BO4" s="485"/>
      <c r="BP4" s="485"/>
      <c r="BQ4" s="485"/>
      <c r="BR4" s="485"/>
      <c r="BS4" s="485"/>
      <c r="BT4" s="485"/>
      <c r="BU4" s="486"/>
      <c r="BV4" s="484">
        <v>4454609</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2.7</v>
      </c>
      <c r="CU4" s="625"/>
      <c r="CV4" s="625"/>
      <c r="CW4" s="625"/>
      <c r="CX4" s="625"/>
      <c r="CY4" s="625"/>
      <c r="CZ4" s="625"/>
      <c r="DA4" s="626"/>
      <c r="DB4" s="624">
        <v>2.7</v>
      </c>
      <c r="DC4" s="625"/>
      <c r="DD4" s="625"/>
      <c r="DE4" s="625"/>
      <c r="DF4" s="625"/>
      <c r="DG4" s="625"/>
      <c r="DH4" s="625"/>
      <c r="DI4" s="626"/>
    </row>
    <row r="5" spans="1:119" ht="18.75" customHeight="1" x14ac:dyDescent="0.15">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4008808</v>
      </c>
      <c r="BO5" s="456"/>
      <c r="BP5" s="456"/>
      <c r="BQ5" s="456"/>
      <c r="BR5" s="456"/>
      <c r="BS5" s="456"/>
      <c r="BT5" s="456"/>
      <c r="BU5" s="457"/>
      <c r="BV5" s="455">
        <v>4393194</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74.900000000000006</v>
      </c>
      <c r="CU5" s="453"/>
      <c r="CV5" s="453"/>
      <c r="CW5" s="453"/>
      <c r="CX5" s="453"/>
      <c r="CY5" s="453"/>
      <c r="CZ5" s="453"/>
      <c r="DA5" s="454"/>
      <c r="DB5" s="452">
        <v>69.2</v>
      </c>
      <c r="DC5" s="453"/>
      <c r="DD5" s="453"/>
      <c r="DE5" s="453"/>
      <c r="DF5" s="453"/>
      <c r="DG5" s="453"/>
      <c r="DH5" s="453"/>
      <c r="DI5" s="454"/>
    </row>
    <row r="6" spans="1:119" ht="18.75" customHeight="1" x14ac:dyDescent="0.15">
      <c r="A6" s="181"/>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96</v>
      </c>
      <c r="AV6" s="514"/>
      <c r="AW6" s="514"/>
      <c r="AX6" s="514"/>
      <c r="AY6" s="469" t="s">
        <v>104</v>
      </c>
      <c r="AZ6" s="470"/>
      <c r="BA6" s="470"/>
      <c r="BB6" s="470"/>
      <c r="BC6" s="470"/>
      <c r="BD6" s="470"/>
      <c r="BE6" s="470"/>
      <c r="BF6" s="470"/>
      <c r="BG6" s="470"/>
      <c r="BH6" s="470"/>
      <c r="BI6" s="470"/>
      <c r="BJ6" s="470"/>
      <c r="BK6" s="470"/>
      <c r="BL6" s="470"/>
      <c r="BM6" s="471"/>
      <c r="BN6" s="455">
        <v>58624</v>
      </c>
      <c r="BO6" s="456"/>
      <c r="BP6" s="456"/>
      <c r="BQ6" s="456"/>
      <c r="BR6" s="456"/>
      <c r="BS6" s="456"/>
      <c r="BT6" s="456"/>
      <c r="BU6" s="457"/>
      <c r="BV6" s="455">
        <v>61415</v>
      </c>
      <c r="BW6" s="456"/>
      <c r="BX6" s="456"/>
      <c r="BY6" s="456"/>
      <c r="BZ6" s="456"/>
      <c r="CA6" s="456"/>
      <c r="CB6" s="456"/>
      <c r="CC6" s="457"/>
      <c r="CD6" s="495" t="s">
        <v>105</v>
      </c>
      <c r="CE6" s="415"/>
      <c r="CF6" s="415"/>
      <c r="CG6" s="415"/>
      <c r="CH6" s="415"/>
      <c r="CI6" s="415"/>
      <c r="CJ6" s="415"/>
      <c r="CK6" s="415"/>
      <c r="CL6" s="415"/>
      <c r="CM6" s="415"/>
      <c r="CN6" s="415"/>
      <c r="CO6" s="415"/>
      <c r="CP6" s="415"/>
      <c r="CQ6" s="415"/>
      <c r="CR6" s="415"/>
      <c r="CS6" s="496"/>
      <c r="CT6" s="598">
        <v>75.5</v>
      </c>
      <c r="CU6" s="599"/>
      <c r="CV6" s="599"/>
      <c r="CW6" s="599"/>
      <c r="CX6" s="599"/>
      <c r="CY6" s="599"/>
      <c r="CZ6" s="599"/>
      <c r="DA6" s="600"/>
      <c r="DB6" s="598">
        <v>71.400000000000006</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106</v>
      </c>
      <c r="AN7" s="412"/>
      <c r="AO7" s="412"/>
      <c r="AP7" s="412"/>
      <c r="AQ7" s="412"/>
      <c r="AR7" s="412"/>
      <c r="AS7" s="412"/>
      <c r="AT7" s="413"/>
      <c r="AU7" s="513" t="s">
        <v>107</v>
      </c>
      <c r="AV7" s="514"/>
      <c r="AW7" s="514"/>
      <c r="AX7" s="514"/>
      <c r="AY7" s="469" t="s">
        <v>108</v>
      </c>
      <c r="AZ7" s="470"/>
      <c r="BA7" s="470"/>
      <c r="BB7" s="470"/>
      <c r="BC7" s="470"/>
      <c r="BD7" s="470"/>
      <c r="BE7" s="470"/>
      <c r="BF7" s="470"/>
      <c r="BG7" s="470"/>
      <c r="BH7" s="470"/>
      <c r="BI7" s="470"/>
      <c r="BJ7" s="470"/>
      <c r="BK7" s="470"/>
      <c r="BL7" s="470"/>
      <c r="BM7" s="471"/>
      <c r="BN7" s="455">
        <v>0</v>
      </c>
      <c r="BO7" s="456"/>
      <c r="BP7" s="456"/>
      <c r="BQ7" s="456"/>
      <c r="BR7" s="456"/>
      <c r="BS7" s="456"/>
      <c r="BT7" s="456"/>
      <c r="BU7" s="457"/>
      <c r="BV7" s="455">
        <v>2200</v>
      </c>
      <c r="BW7" s="456"/>
      <c r="BX7" s="456"/>
      <c r="BY7" s="456"/>
      <c r="BZ7" s="456"/>
      <c r="CA7" s="456"/>
      <c r="CB7" s="456"/>
      <c r="CC7" s="457"/>
      <c r="CD7" s="495" t="s">
        <v>109</v>
      </c>
      <c r="CE7" s="415"/>
      <c r="CF7" s="415"/>
      <c r="CG7" s="415"/>
      <c r="CH7" s="415"/>
      <c r="CI7" s="415"/>
      <c r="CJ7" s="415"/>
      <c r="CK7" s="415"/>
      <c r="CL7" s="415"/>
      <c r="CM7" s="415"/>
      <c r="CN7" s="415"/>
      <c r="CO7" s="415"/>
      <c r="CP7" s="415"/>
      <c r="CQ7" s="415"/>
      <c r="CR7" s="415"/>
      <c r="CS7" s="496"/>
      <c r="CT7" s="455">
        <v>2161731</v>
      </c>
      <c r="CU7" s="456"/>
      <c r="CV7" s="456"/>
      <c r="CW7" s="456"/>
      <c r="CX7" s="456"/>
      <c r="CY7" s="456"/>
      <c r="CZ7" s="456"/>
      <c r="DA7" s="457"/>
      <c r="DB7" s="455">
        <v>2158170</v>
      </c>
      <c r="DC7" s="456"/>
      <c r="DD7" s="456"/>
      <c r="DE7" s="456"/>
      <c r="DF7" s="456"/>
      <c r="DG7" s="456"/>
      <c r="DH7" s="456"/>
      <c r="DI7" s="457"/>
    </row>
    <row r="8" spans="1:119" ht="18.75" customHeight="1" thickBot="1" x14ac:dyDescent="0.2">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110</v>
      </c>
      <c r="AN8" s="412"/>
      <c r="AO8" s="412"/>
      <c r="AP8" s="412"/>
      <c r="AQ8" s="412"/>
      <c r="AR8" s="412"/>
      <c r="AS8" s="412"/>
      <c r="AT8" s="413"/>
      <c r="AU8" s="513" t="s">
        <v>111</v>
      </c>
      <c r="AV8" s="514"/>
      <c r="AW8" s="514"/>
      <c r="AX8" s="514"/>
      <c r="AY8" s="469" t="s">
        <v>112</v>
      </c>
      <c r="AZ8" s="470"/>
      <c r="BA8" s="470"/>
      <c r="BB8" s="470"/>
      <c r="BC8" s="470"/>
      <c r="BD8" s="470"/>
      <c r="BE8" s="470"/>
      <c r="BF8" s="470"/>
      <c r="BG8" s="470"/>
      <c r="BH8" s="470"/>
      <c r="BI8" s="470"/>
      <c r="BJ8" s="470"/>
      <c r="BK8" s="470"/>
      <c r="BL8" s="470"/>
      <c r="BM8" s="471"/>
      <c r="BN8" s="455">
        <v>58624</v>
      </c>
      <c r="BO8" s="456"/>
      <c r="BP8" s="456"/>
      <c r="BQ8" s="456"/>
      <c r="BR8" s="456"/>
      <c r="BS8" s="456"/>
      <c r="BT8" s="456"/>
      <c r="BU8" s="457"/>
      <c r="BV8" s="455">
        <v>59215</v>
      </c>
      <c r="BW8" s="456"/>
      <c r="BX8" s="456"/>
      <c r="BY8" s="456"/>
      <c r="BZ8" s="456"/>
      <c r="CA8" s="456"/>
      <c r="CB8" s="456"/>
      <c r="CC8" s="457"/>
      <c r="CD8" s="495" t="s">
        <v>113</v>
      </c>
      <c r="CE8" s="415"/>
      <c r="CF8" s="415"/>
      <c r="CG8" s="415"/>
      <c r="CH8" s="415"/>
      <c r="CI8" s="415"/>
      <c r="CJ8" s="415"/>
      <c r="CK8" s="415"/>
      <c r="CL8" s="415"/>
      <c r="CM8" s="415"/>
      <c r="CN8" s="415"/>
      <c r="CO8" s="415"/>
      <c r="CP8" s="415"/>
      <c r="CQ8" s="415"/>
      <c r="CR8" s="415"/>
      <c r="CS8" s="496"/>
      <c r="CT8" s="558">
        <v>0.17</v>
      </c>
      <c r="CU8" s="559"/>
      <c r="CV8" s="559"/>
      <c r="CW8" s="559"/>
      <c r="CX8" s="559"/>
      <c r="CY8" s="559"/>
      <c r="CZ8" s="559"/>
      <c r="DA8" s="560"/>
      <c r="DB8" s="558">
        <v>0.18</v>
      </c>
      <c r="DC8" s="559"/>
      <c r="DD8" s="559"/>
      <c r="DE8" s="559"/>
      <c r="DF8" s="559"/>
      <c r="DG8" s="559"/>
      <c r="DH8" s="559"/>
      <c r="DI8" s="560"/>
    </row>
    <row r="9" spans="1:119" ht="18.75" customHeight="1" thickBot="1" x14ac:dyDescent="0.2">
      <c r="A9" s="181"/>
      <c r="B9" s="587" t="s">
        <v>114</v>
      </c>
      <c r="C9" s="588"/>
      <c r="D9" s="588"/>
      <c r="E9" s="588"/>
      <c r="F9" s="588"/>
      <c r="G9" s="588"/>
      <c r="H9" s="588"/>
      <c r="I9" s="588"/>
      <c r="J9" s="588"/>
      <c r="K9" s="506"/>
      <c r="L9" s="589" t="s">
        <v>115</v>
      </c>
      <c r="M9" s="590"/>
      <c r="N9" s="590"/>
      <c r="O9" s="590"/>
      <c r="P9" s="590"/>
      <c r="Q9" s="591"/>
      <c r="R9" s="592">
        <v>2693</v>
      </c>
      <c r="S9" s="593"/>
      <c r="T9" s="593"/>
      <c r="U9" s="593"/>
      <c r="V9" s="594"/>
      <c r="W9" s="524" t="s">
        <v>116</v>
      </c>
      <c r="X9" s="525"/>
      <c r="Y9" s="525"/>
      <c r="Z9" s="525"/>
      <c r="AA9" s="525"/>
      <c r="AB9" s="525"/>
      <c r="AC9" s="525"/>
      <c r="AD9" s="525"/>
      <c r="AE9" s="525"/>
      <c r="AF9" s="525"/>
      <c r="AG9" s="525"/>
      <c r="AH9" s="525"/>
      <c r="AI9" s="525"/>
      <c r="AJ9" s="525"/>
      <c r="AK9" s="525"/>
      <c r="AL9" s="595"/>
      <c r="AM9" s="512" t="s">
        <v>117</v>
      </c>
      <c r="AN9" s="412"/>
      <c r="AO9" s="412"/>
      <c r="AP9" s="412"/>
      <c r="AQ9" s="412"/>
      <c r="AR9" s="412"/>
      <c r="AS9" s="412"/>
      <c r="AT9" s="413"/>
      <c r="AU9" s="513" t="s">
        <v>111</v>
      </c>
      <c r="AV9" s="514"/>
      <c r="AW9" s="514"/>
      <c r="AX9" s="514"/>
      <c r="AY9" s="469" t="s">
        <v>118</v>
      </c>
      <c r="AZ9" s="470"/>
      <c r="BA9" s="470"/>
      <c r="BB9" s="470"/>
      <c r="BC9" s="470"/>
      <c r="BD9" s="470"/>
      <c r="BE9" s="470"/>
      <c r="BF9" s="470"/>
      <c r="BG9" s="470"/>
      <c r="BH9" s="470"/>
      <c r="BI9" s="470"/>
      <c r="BJ9" s="470"/>
      <c r="BK9" s="470"/>
      <c r="BL9" s="470"/>
      <c r="BM9" s="471"/>
      <c r="BN9" s="455">
        <v>-591</v>
      </c>
      <c r="BO9" s="456"/>
      <c r="BP9" s="456"/>
      <c r="BQ9" s="456"/>
      <c r="BR9" s="456"/>
      <c r="BS9" s="456"/>
      <c r="BT9" s="456"/>
      <c r="BU9" s="457"/>
      <c r="BV9" s="455">
        <v>1159</v>
      </c>
      <c r="BW9" s="456"/>
      <c r="BX9" s="456"/>
      <c r="BY9" s="456"/>
      <c r="BZ9" s="456"/>
      <c r="CA9" s="456"/>
      <c r="CB9" s="456"/>
      <c r="CC9" s="457"/>
      <c r="CD9" s="495" t="s">
        <v>119</v>
      </c>
      <c r="CE9" s="415"/>
      <c r="CF9" s="415"/>
      <c r="CG9" s="415"/>
      <c r="CH9" s="415"/>
      <c r="CI9" s="415"/>
      <c r="CJ9" s="415"/>
      <c r="CK9" s="415"/>
      <c r="CL9" s="415"/>
      <c r="CM9" s="415"/>
      <c r="CN9" s="415"/>
      <c r="CO9" s="415"/>
      <c r="CP9" s="415"/>
      <c r="CQ9" s="415"/>
      <c r="CR9" s="415"/>
      <c r="CS9" s="496"/>
      <c r="CT9" s="452">
        <v>15.6</v>
      </c>
      <c r="CU9" s="453"/>
      <c r="CV9" s="453"/>
      <c r="CW9" s="453"/>
      <c r="CX9" s="453"/>
      <c r="CY9" s="453"/>
      <c r="CZ9" s="453"/>
      <c r="DA9" s="454"/>
      <c r="DB9" s="452">
        <v>11.8</v>
      </c>
      <c r="DC9" s="453"/>
      <c r="DD9" s="453"/>
      <c r="DE9" s="453"/>
      <c r="DF9" s="453"/>
      <c r="DG9" s="453"/>
      <c r="DH9" s="453"/>
      <c r="DI9" s="454"/>
    </row>
    <row r="10" spans="1:119" ht="18.75" customHeight="1" thickBot="1" x14ac:dyDescent="0.2">
      <c r="A10" s="181"/>
      <c r="B10" s="587"/>
      <c r="C10" s="588"/>
      <c r="D10" s="588"/>
      <c r="E10" s="588"/>
      <c r="F10" s="588"/>
      <c r="G10" s="588"/>
      <c r="H10" s="588"/>
      <c r="I10" s="588"/>
      <c r="J10" s="588"/>
      <c r="K10" s="506"/>
      <c r="L10" s="411" t="s">
        <v>120</v>
      </c>
      <c r="M10" s="412"/>
      <c r="N10" s="412"/>
      <c r="O10" s="412"/>
      <c r="P10" s="412"/>
      <c r="Q10" s="413"/>
      <c r="R10" s="408">
        <v>3091</v>
      </c>
      <c r="S10" s="409"/>
      <c r="T10" s="409"/>
      <c r="U10" s="409"/>
      <c r="V10" s="468"/>
      <c r="W10" s="596"/>
      <c r="X10" s="406"/>
      <c r="Y10" s="406"/>
      <c r="Z10" s="406"/>
      <c r="AA10" s="406"/>
      <c r="AB10" s="406"/>
      <c r="AC10" s="406"/>
      <c r="AD10" s="406"/>
      <c r="AE10" s="406"/>
      <c r="AF10" s="406"/>
      <c r="AG10" s="406"/>
      <c r="AH10" s="406"/>
      <c r="AI10" s="406"/>
      <c r="AJ10" s="406"/>
      <c r="AK10" s="406"/>
      <c r="AL10" s="597"/>
      <c r="AM10" s="512" t="s">
        <v>121</v>
      </c>
      <c r="AN10" s="412"/>
      <c r="AO10" s="412"/>
      <c r="AP10" s="412"/>
      <c r="AQ10" s="412"/>
      <c r="AR10" s="412"/>
      <c r="AS10" s="412"/>
      <c r="AT10" s="413"/>
      <c r="AU10" s="513" t="s">
        <v>122</v>
      </c>
      <c r="AV10" s="514"/>
      <c r="AW10" s="514"/>
      <c r="AX10" s="514"/>
      <c r="AY10" s="469" t="s">
        <v>123</v>
      </c>
      <c r="AZ10" s="470"/>
      <c r="BA10" s="470"/>
      <c r="BB10" s="470"/>
      <c r="BC10" s="470"/>
      <c r="BD10" s="470"/>
      <c r="BE10" s="470"/>
      <c r="BF10" s="470"/>
      <c r="BG10" s="470"/>
      <c r="BH10" s="470"/>
      <c r="BI10" s="470"/>
      <c r="BJ10" s="470"/>
      <c r="BK10" s="470"/>
      <c r="BL10" s="470"/>
      <c r="BM10" s="471"/>
      <c r="BN10" s="455">
        <v>40121</v>
      </c>
      <c r="BO10" s="456"/>
      <c r="BP10" s="456"/>
      <c r="BQ10" s="456"/>
      <c r="BR10" s="456"/>
      <c r="BS10" s="456"/>
      <c r="BT10" s="456"/>
      <c r="BU10" s="457"/>
      <c r="BV10" s="455">
        <v>197108</v>
      </c>
      <c r="BW10" s="456"/>
      <c r="BX10" s="456"/>
      <c r="BY10" s="456"/>
      <c r="BZ10" s="456"/>
      <c r="CA10" s="456"/>
      <c r="CB10" s="456"/>
      <c r="CC10" s="457"/>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6"/>
      <c r="L11" s="416" t="s">
        <v>125</v>
      </c>
      <c r="M11" s="417"/>
      <c r="N11" s="417"/>
      <c r="O11" s="417"/>
      <c r="P11" s="417"/>
      <c r="Q11" s="418"/>
      <c r="R11" s="584" t="s">
        <v>126</v>
      </c>
      <c r="S11" s="585"/>
      <c r="T11" s="585"/>
      <c r="U11" s="585"/>
      <c r="V11" s="586"/>
      <c r="W11" s="596"/>
      <c r="X11" s="406"/>
      <c r="Y11" s="406"/>
      <c r="Z11" s="406"/>
      <c r="AA11" s="406"/>
      <c r="AB11" s="406"/>
      <c r="AC11" s="406"/>
      <c r="AD11" s="406"/>
      <c r="AE11" s="406"/>
      <c r="AF11" s="406"/>
      <c r="AG11" s="406"/>
      <c r="AH11" s="406"/>
      <c r="AI11" s="406"/>
      <c r="AJ11" s="406"/>
      <c r="AK11" s="406"/>
      <c r="AL11" s="597"/>
      <c r="AM11" s="512" t="s">
        <v>127</v>
      </c>
      <c r="AN11" s="412"/>
      <c r="AO11" s="412"/>
      <c r="AP11" s="412"/>
      <c r="AQ11" s="412"/>
      <c r="AR11" s="412"/>
      <c r="AS11" s="412"/>
      <c r="AT11" s="413"/>
      <c r="AU11" s="513" t="s">
        <v>96</v>
      </c>
      <c r="AV11" s="514"/>
      <c r="AW11" s="514"/>
      <c r="AX11" s="514"/>
      <c r="AY11" s="469" t="s">
        <v>128</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129</v>
      </c>
      <c r="CE11" s="415"/>
      <c r="CF11" s="415"/>
      <c r="CG11" s="415"/>
      <c r="CH11" s="415"/>
      <c r="CI11" s="415"/>
      <c r="CJ11" s="415"/>
      <c r="CK11" s="415"/>
      <c r="CL11" s="415"/>
      <c r="CM11" s="415"/>
      <c r="CN11" s="415"/>
      <c r="CO11" s="415"/>
      <c r="CP11" s="415"/>
      <c r="CQ11" s="415"/>
      <c r="CR11" s="415"/>
      <c r="CS11" s="496"/>
      <c r="CT11" s="558" t="s">
        <v>130</v>
      </c>
      <c r="CU11" s="559"/>
      <c r="CV11" s="559"/>
      <c r="CW11" s="559"/>
      <c r="CX11" s="559"/>
      <c r="CY11" s="559"/>
      <c r="CZ11" s="559"/>
      <c r="DA11" s="560"/>
      <c r="DB11" s="558" t="s">
        <v>131</v>
      </c>
      <c r="DC11" s="559"/>
      <c r="DD11" s="559"/>
      <c r="DE11" s="559"/>
      <c r="DF11" s="559"/>
      <c r="DG11" s="559"/>
      <c r="DH11" s="559"/>
      <c r="DI11" s="560"/>
    </row>
    <row r="12" spans="1:119" ht="18.75" customHeight="1" x14ac:dyDescent="0.15">
      <c r="A12" s="181"/>
      <c r="B12" s="561" t="s">
        <v>132</v>
      </c>
      <c r="C12" s="562"/>
      <c r="D12" s="562"/>
      <c r="E12" s="562"/>
      <c r="F12" s="562"/>
      <c r="G12" s="562"/>
      <c r="H12" s="562"/>
      <c r="I12" s="562"/>
      <c r="J12" s="562"/>
      <c r="K12" s="563"/>
      <c r="L12" s="570" t="s">
        <v>133</v>
      </c>
      <c r="M12" s="571"/>
      <c r="N12" s="571"/>
      <c r="O12" s="571"/>
      <c r="P12" s="571"/>
      <c r="Q12" s="572"/>
      <c r="R12" s="573">
        <v>2691</v>
      </c>
      <c r="S12" s="574"/>
      <c r="T12" s="574"/>
      <c r="U12" s="574"/>
      <c r="V12" s="575"/>
      <c r="W12" s="576" t="s">
        <v>1</v>
      </c>
      <c r="X12" s="514"/>
      <c r="Y12" s="514"/>
      <c r="Z12" s="514"/>
      <c r="AA12" s="514"/>
      <c r="AB12" s="577"/>
      <c r="AC12" s="578" t="s">
        <v>134</v>
      </c>
      <c r="AD12" s="579"/>
      <c r="AE12" s="579"/>
      <c r="AF12" s="579"/>
      <c r="AG12" s="580"/>
      <c r="AH12" s="578" t="s">
        <v>135</v>
      </c>
      <c r="AI12" s="579"/>
      <c r="AJ12" s="579"/>
      <c r="AK12" s="579"/>
      <c r="AL12" s="581"/>
      <c r="AM12" s="512" t="s">
        <v>136</v>
      </c>
      <c r="AN12" s="412"/>
      <c r="AO12" s="412"/>
      <c r="AP12" s="412"/>
      <c r="AQ12" s="412"/>
      <c r="AR12" s="412"/>
      <c r="AS12" s="412"/>
      <c r="AT12" s="413"/>
      <c r="AU12" s="513" t="s">
        <v>137</v>
      </c>
      <c r="AV12" s="514"/>
      <c r="AW12" s="514"/>
      <c r="AX12" s="514"/>
      <c r="AY12" s="469" t="s">
        <v>138</v>
      </c>
      <c r="AZ12" s="470"/>
      <c r="BA12" s="470"/>
      <c r="BB12" s="470"/>
      <c r="BC12" s="470"/>
      <c r="BD12" s="470"/>
      <c r="BE12" s="470"/>
      <c r="BF12" s="470"/>
      <c r="BG12" s="470"/>
      <c r="BH12" s="470"/>
      <c r="BI12" s="470"/>
      <c r="BJ12" s="470"/>
      <c r="BK12" s="470"/>
      <c r="BL12" s="470"/>
      <c r="BM12" s="471"/>
      <c r="BN12" s="455">
        <v>0</v>
      </c>
      <c r="BO12" s="456"/>
      <c r="BP12" s="456"/>
      <c r="BQ12" s="456"/>
      <c r="BR12" s="456"/>
      <c r="BS12" s="456"/>
      <c r="BT12" s="456"/>
      <c r="BU12" s="457"/>
      <c r="BV12" s="455">
        <v>0</v>
      </c>
      <c r="BW12" s="456"/>
      <c r="BX12" s="456"/>
      <c r="BY12" s="456"/>
      <c r="BZ12" s="456"/>
      <c r="CA12" s="456"/>
      <c r="CB12" s="456"/>
      <c r="CC12" s="457"/>
      <c r="CD12" s="495" t="s">
        <v>139</v>
      </c>
      <c r="CE12" s="415"/>
      <c r="CF12" s="415"/>
      <c r="CG12" s="415"/>
      <c r="CH12" s="415"/>
      <c r="CI12" s="415"/>
      <c r="CJ12" s="415"/>
      <c r="CK12" s="415"/>
      <c r="CL12" s="415"/>
      <c r="CM12" s="415"/>
      <c r="CN12" s="415"/>
      <c r="CO12" s="415"/>
      <c r="CP12" s="415"/>
      <c r="CQ12" s="415"/>
      <c r="CR12" s="415"/>
      <c r="CS12" s="496"/>
      <c r="CT12" s="558" t="s">
        <v>140</v>
      </c>
      <c r="CU12" s="559"/>
      <c r="CV12" s="559"/>
      <c r="CW12" s="559"/>
      <c r="CX12" s="559"/>
      <c r="CY12" s="559"/>
      <c r="CZ12" s="559"/>
      <c r="DA12" s="560"/>
      <c r="DB12" s="558" t="s">
        <v>141</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39" t="s">
        <v>142</v>
      </c>
      <c r="N13" s="540"/>
      <c r="O13" s="540"/>
      <c r="P13" s="540"/>
      <c r="Q13" s="541"/>
      <c r="R13" s="542">
        <v>2659</v>
      </c>
      <c r="S13" s="543"/>
      <c r="T13" s="543"/>
      <c r="U13" s="543"/>
      <c r="V13" s="544"/>
      <c r="W13" s="545" t="s">
        <v>143</v>
      </c>
      <c r="X13" s="441"/>
      <c r="Y13" s="441"/>
      <c r="Z13" s="441"/>
      <c r="AA13" s="441"/>
      <c r="AB13" s="442"/>
      <c r="AC13" s="408">
        <v>462</v>
      </c>
      <c r="AD13" s="409"/>
      <c r="AE13" s="409"/>
      <c r="AF13" s="409"/>
      <c r="AG13" s="410"/>
      <c r="AH13" s="408">
        <v>527</v>
      </c>
      <c r="AI13" s="409"/>
      <c r="AJ13" s="409"/>
      <c r="AK13" s="409"/>
      <c r="AL13" s="468"/>
      <c r="AM13" s="512" t="s">
        <v>144</v>
      </c>
      <c r="AN13" s="412"/>
      <c r="AO13" s="412"/>
      <c r="AP13" s="412"/>
      <c r="AQ13" s="412"/>
      <c r="AR13" s="412"/>
      <c r="AS13" s="412"/>
      <c r="AT13" s="413"/>
      <c r="AU13" s="513" t="s">
        <v>145</v>
      </c>
      <c r="AV13" s="514"/>
      <c r="AW13" s="514"/>
      <c r="AX13" s="514"/>
      <c r="AY13" s="469" t="s">
        <v>146</v>
      </c>
      <c r="AZ13" s="470"/>
      <c r="BA13" s="470"/>
      <c r="BB13" s="470"/>
      <c r="BC13" s="470"/>
      <c r="BD13" s="470"/>
      <c r="BE13" s="470"/>
      <c r="BF13" s="470"/>
      <c r="BG13" s="470"/>
      <c r="BH13" s="470"/>
      <c r="BI13" s="470"/>
      <c r="BJ13" s="470"/>
      <c r="BK13" s="470"/>
      <c r="BL13" s="470"/>
      <c r="BM13" s="471"/>
      <c r="BN13" s="455">
        <v>39530</v>
      </c>
      <c r="BO13" s="456"/>
      <c r="BP13" s="456"/>
      <c r="BQ13" s="456"/>
      <c r="BR13" s="456"/>
      <c r="BS13" s="456"/>
      <c r="BT13" s="456"/>
      <c r="BU13" s="457"/>
      <c r="BV13" s="455">
        <v>198267</v>
      </c>
      <c r="BW13" s="456"/>
      <c r="BX13" s="456"/>
      <c r="BY13" s="456"/>
      <c r="BZ13" s="456"/>
      <c r="CA13" s="456"/>
      <c r="CB13" s="456"/>
      <c r="CC13" s="457"/>
      <c r="CD13" s="495" t="s">
        <v>147</v>
      </c>
      <c r="CE13" s="415"/>
      <c r="CF13" s="415"/>
      <c r="CG13" s="415"/>
      <c r="CH13" s="415"/>
      <c r="CI13" s="415"/>
      <c r="CJ13" s="415"/>
      <c r="CK13" s="415"/>
      <c r="CL13" s="415"/>
      <c r="CM13" s="415"/>
      <c r="CN13" s="415"/>
      <c r="CO13" s="415"/>
      <c r="CP13" s="415"/>
      <c r="CQ13" s="415"/>
      <c r="CR13" s="415"/>
      <c r="CS13" s="496"/>
      <c r="CT13" s="452">
        <v>5.9</v>
      </c>
      <c r="CU13" s="453"/>
      <c r="CV13" s="453"/>
      <c r="CW13" s="453"/>
      <c r="CX13" s="453"/>
      <c r="CY13" s="453"/>
      <c r="CZ13" s="453"/>
      <c r="DA13" s="454"/>
      <c r="DB13" s="452">
        <v>5.7</v>
      </c>
      <c r="DC13" s="453"/>
      <c r="DD13" s="453"/>
      <c r="DE13" s="453"/>
      <c r="DF13" s="453"/>
      <c r="DG13" s="453"/>
      <c r="DH13" s="453"/>
      <c r="DI13" s="454"/>
    </row>
    <row r="14" spans="1:119" ht="18.75" customHeight="1" thickBot="1" x14ac:dyDescent="0.2">
      <c r="A14" s="181"/>
      <c r="B14" s="564"/>
      <c r="C14" s="565"/>
      <c r="D14" s="565"/>
      <c r="E14" s="565"/>
      <c r="F14" s="565"/>
      <c r="G14" s="565"/>
      <c r="H14" s="565"/>
      <c r="I14" s="565"/>
      <c r="J14" s="565"/>
      <c r="K14" s="566"/>
      <c r="L14" s="529" t="s">
        <v>148</v>
      </c>
      <c r="M14" s="582"/>
      <c r="N14" s="582"/>
      <c r="O14" s="582"/>
      <c r="P14" s="582"/>
      <c r="Q14" s="583"/>
      <c r="R14" s="542">
        <v>2757</v>
      </c>
      <c r="S14" s="543"/>
      <c r="T14" s="543"/>
      <c r="U14" s="543"/>
      <c r="V14" s="544"/>
      <c r="W14" s="546"/>
      <c r="X14" s="444"/>
      <c r="Y14" s="444"/>
      <c r="Z14" s="444"/>
      <c r="AA14" s="444"/>
      <c r="AB14" s="445"/>
      <c r="AC14" s="535">
        <v>34.799999999999997</v>
      </c>
      <c r="AD14" s="536"/>
      <c r="AE14" s="536"/>
      <c r="AF14" s="536"/>
      <c r="AG14" s="537"/>
      <c r="AH14" s="535">
        <v>35.9</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149</v>
      </c>
      <c r="CE14" s="493"/>
      <c r="CF14" s="493"/>
      <c r="CG14" s="493"/>
      <c r="CH14" s="493"/>
      <c r="CI14" s="493"/>
      <c r="CJ14" s="493"/>
      <c r="CK14" s="493"/>
      <c r="CL14" s="493"/>
      <c r="CM14" s="493"/>
      <c r="CN14" s="493"/>
      <c r="CO14" s="493"/>
      <c r="CP14" s="493"/>
      <c r="CQ14" s="493"/>
      <c r="CR14" s="493"/>
      <c r="CS14" s="494"/>
      <c r="CT14" s="552" t="s">
        <v>150</v>
      </c>
      <c r="CU14" s="553"/>
      <c r="CV14" s="553"/>
      <c r="CW14" s="553"/>
      <c r="CX14" s="553"/>
      <c r="CY14" s="553"/>
      <c r="CZ14" s="553"/>
      <c r="DA14" s="554"/>
      <c r="DB14" s="552" t="s">
        <v>151</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39" t="s">
        <v>142</v>
      </c>
      <c r="N15" s="540"/>
      <c r="O15" s="540"/>
      <c r="P15" s="540"/>
      <c r="Q15" s="541"/>
      <c r="R15" s="542">
        <v>2722</v>
      </c>
      <c r="S15" s="543"/>
      <c r="T15" s="543"/>
      <c r="U15" s="543"/>
      <c r="V15" s="544"/>
      <c r="W15" s="545" t="s">
        <v>152</v>
      </c>
      <c r="X15" s="441"/>
      <c r="Y15" s="441"/>
      <c r="Z15" s="441"/>
      <c r="AA15" s="441"/>
      <c r="AB15" s="442"/>
      <c r="AC15" s="408">
        <v>250</v>
      </c>
      <c r="AD15" s="409"/>
      <c r="AE15" s="409"/>
      <c r="AF15" s="409"/>
      <c r="AG15" s="410"/>
      <c r="AH15" s="408">
        <v>263</v>
      </c>
      <c r="AI15" s="409"/>
      <c r="AJ15" s="409"/>
      <c r="AK15" s="409"/>
      <c r="AL15" s="468"/>
      <c r="AM15" s="512"/>
      <c r="AN15" s="412"/>
      <c r="AO15" s="412"/>
      <c r="AP15" s="412"/>
      <c r="AQ15" s="412"/>
      <c r="AR15" s="412"/>
      <c r="AS15" s="412"/>
      <c r="AT15" s="413"/>
      <c r="AU15" s="513"/>
      <c r="AV15" s="514"/>
      <c r="AW15" s="514"/>
      <c r="AX15" s="514"/>
      <c r="AY15" s="481" t="s">
        <v>153</v>
      </c>
      <c r="AZ15" s="482"/>
      <c r="BA15" s="482"/>
      <c r="BB15" s="482"/>
      <c r="BC15" s="482"/>
      <c r="BD15" s="482"/>
      <c r="BE15" s="482"/>
      <c r="BF15" s="482"/>
      <c r="BG15" s="482"/>
      <c r="BH15" s="482"/>
      <c r="BI15" s="482"/>
      <c r="BJ15" s="482"/>
      <c r="BK15" s="482"/>
      <c r="BL15" s="482"/>
      <c r="BM15" s="483"/>
      <c r="BN15" s="484">
        <v>337583</v>
      </c>
      <c r="BO15" s="485"/>
      <c r="BP15" s="485"/>
      <c r="BQ15" s="485"/>
      <c r="BR15" s="485"/>
      <c r="BS15" s="485"/>
      <c r="BT15" s="485"/>
      <c r="BU15" s="486"/>
      <c r="BV15" s="484">
        <v>324758</v>
      </c>
      <c r="BW15" s="485"/>
      <c r="BX15" s="485"/>
      <c r="BY15" s="485"/>
      <c r="BZ15" s="485"/>
      <c r="CA15" s="485"/>
      <c r="CB15" s="485"/>
      <c r="CC15" s="486"/>
      <c r="CD15" s="555" t="s">
        <v>154</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29" t="s">
        <v>155</v>
      </c>
      <c r="M16" s="530"/>
      <c r="N16" s="530"/>
      <c r="O16" s="530"/>
      <c r="P16" s="530"/>
      <c r="Q16" s="531"/>
      <c r="R16" s="532" t="s">
        <v>156</v>
      </c>
      <c r="S16" s="533"/>
      <c r="T16" s="533"/>
      <c r="U16" s="533"/>
      <c r="V16" s="534"/>
      <c r="W16" s="546"/>
      <c r="X16" s="444"/>
      <c r="Y16" s="444"/>
      <c r="Z16" s="444"/>
      <c r="AA16" s="444"/>
      <c r="AB16" s="445"/>
      <c r="AC16" s="535">
        <v>18.8</v>
      </c>
      <c r="AD16" s="536"/>
      <c r="AE16" s="536"/>
      <c r="AF16" s="536"/>
      <c r="AG16" s="537"/>
      <c r="AH16" s="535">
        <v>17.899999999999999</v>
      </c>
      <c r="AI16" s="536"/>
      <c r="AJ16" s="536"/>
      <c r="AK16" s="536"/>
      <c r="AL16" s="538"/>
      <c r="AM16" s="512"/>
      <c r="AN16" s="412"/>
      <c r="AO16" s="412"/>
      <c r="AP16" s="412"/>
      <c r="AQ16" s="412"/>
      <c r="AR16" s="412"/>
      <c r="AS16" s="412"/>
      <c r="AT16" s="413"/>
      <c r="AU16" s="513"/>
      <c r="AV16" s="514"/>
      <c r="AW16" s="514"/>
      <c r="AX16" s="514"/>
      <c r="AY16" s="469" t="s">
        <v>157</v>
      </c>
      <c r="AZ16" s="470"/>
      <c r="BA16" s="470"/>
      <c r="BB16" s="470"/>
      <c r="BC16" s="470"/>
      <c r="BD16" s="470"/>
      <c r="BE16" s="470"/>
      <c r="BF16" s="470"/>
      <c r="BG16" s="470"/>
      <c r="BH16" s="470"/>
      <c r="BI16" s="470"/>
      <c r="BJ16" s="470"/>
      <c r="BK16" s="470"/>
      <c r="BL16" s="470"/>
      <c r="BM16" s="471"/>
      <c r="BN16" s="455">
        <v>2064372</v>
      </c>
      <c r="BO16" s="456"/>
      <c r="BP16" s="456"/>
      <c r="BQ16" s="456"/>
      <c r="BR16" s="456"/>
      <c r="BS16" s="456"/>
      <c r="BT16" s="456"/>
      <c r="BU16" s="457"/>
      <c r="BV16" s="455">
        <v>2009348</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81"/>
      <c r="B17" s="567"/>
      <c r="C17" s="568"/>
      <c r="D17" s="568"/>
      <c r="E17" s="568"/>
      <c r="F17" s="568"/>
      <c r="G17" s="568"/>
      <c r="H17" s="568"/>
      <c r="I17" s="568"/>
      <c r="J17" s="568"/>
      <c r="K17" s="569"/>
      <c r="L17" s="195"/>
      <c r="M17" s="548" t="s">
        <v>158</v>
      </c>
      <c r="N17" s="549"/>
      <c r="O17" s="549"/>
      <c r="P17" s="549"/>
      <c r="Q17" s="550"/>
      <c r="R17" s="532" t="s">
        <v>159</v>
      </c>
      <c r="S17" s="533"/>
      <c r="T17" s="533"/>
      <c r="U17" s="533"/>
      <c r="V17" s="534"/>
      <c r="W17" s="545" t="s">
        <v>160</v>
      </c>
      <c r="X17" s="441"/>
      <c r="Y17" s="441"/>
      <c r="Z17" s="441"/>
      <c r="AA17" s="441"/>
      <c r="AB17" s="442"/>
      <c r="AC17" s="408">
        <v>616</v>
      </c>
      <c r="AD17" s="409"/>
      <c r="AE17" s="409"/>
      <c r="AF17" s="409"/>
      <c r="AG17" s="410"/>
      <c r="AH17" s="408">
        <v>680</v>
      </c>
      <c r="AI17" s="409"/>
      <c r="AJ17" s="409"/>
      <c r="AK17" s="409"/>
      <c r="AL17" s="468"/>
      <c r="AM17" s="512"/>
      <c r="AN17" s="412"/>
      <c r="AO17" s="412"/>
      <c r="AP17" s="412"/>
      <c r="AQ17" s="412"/>
      <c r="AR17" s="412"/>
      <c r="AS17" s="412"/>
      <c r="AT17" s="413"/>
      <c r="AU17" s="513"/>
      <c r="AV17" s="514"/>
      <c r="AW17" s="514"/>
      <c r="AX17" s="514"/>
      <c r="AY17" s="469" t="s">
        <v>161</v>
      </c>
      <c r="AZ17" s="470"/>
      <c r="BA17" s="470"/>
      <c r="BB17" s="470"/>
      <c r="BC17" s="470"/>
      <c r="BD17" s="470"/>
      <c r="BE17" s="470"/>
      <c r="BF17" s="470"/>
      <c r="BG17" s="470"/>
      <c r="BH17" s="470"/>
      <c r="BI17" s="470"/>
      <c r="BJ17" s="470"/>
      <c r="BK17" s="470"/>
      <c r="BL17" s="470"/>
      <c r="BM17" s="471"/>
      <c r="BN17" s="455">
        <v>416667</v>
      </c>
      <c r="BO17" s="456"/>
      <c r="BP17" s="456"/>
      <c r="BQ17" s="456"/>
      <c r="BR17" s="456"/>
      <c r="BS17" s="456"/>
      <c r="BT17" s="456"/>
      <c r="BU17" s="457"/>
      <c r="BV17" s="455">
        <v>405429</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81"/>
      <c r="B18" s="505" t="s">
        <v>162</v>
      </c>
      <c r="C18" s="506"/>
      <c r="D18" s="506"/>
      <c r="E18" s="507"/>
      <c r="F18" s="507"/>
      <c r="G18" s="507"/>
      <c r="H18" s="507"/>
      <c r="I18" s="507"/>
      <c r="J18" s="507"/>
      <c r="K18" s="507"/>
      <c r="L18" s="508">
        <v>48.64</v>
      </c>
      <c r="M18" s="508"/>
      <c r="N18" s="508"/>
      <c r="O18" s="508"/>
      <c r="P18" s="508"/>
      <c r="Q18" s="508"/>
      <c r="R18" s="509"/>
      <c r="S18" s="509"/>
      <c r="T18" s="509"/>
      <c r="U18" s="509"/>
      <c r="V18" s="510"/>
      <c r="W18" s="526"/>
      <c r="X18" s="527"/>
      <c r="Y18" s="527"/>
      <c r="Z18" s="527"/>
      <c r="AA18" s="527"/>
      <c r="AB18" s="551"/>
      <c r="AC18" s="425">
        <v>46.4</v>
      </c>
      <c r="AD18" s="426"/>
      <c r="AE18" s="426"/>
      <c r="AF18" s="426"/>
      <c r="AG18" s="511"/>
      <c r="AH18" s="425">
        <v>46.3</v>
      </c>
      <c r="AI18" s="426"/>
      <c r="AJ18" s="426"/>
      <c r="AK18" s="426"/>
      <c r="AL18" s="427"/>
      <c r="AM18" s="512"/>
      <c r="AN18" s="412"/>
      <c r="AO18" s="412"/>
      <c r="AP18" s="412"/>
      <c r="AQ18" s="412"/>
      <c r="AR18" s="412"/>
      <c r="AS18" s="412"/>
      <c r="AT18" s="413"/>
      <c r="AU18" s="513"/>
      <c r="AV18" s="514"/>
      <c r="AW18" s="514"/>
      <c r="AX18" s="514"/>
      <c r="AY18" s="469" t="s">
        <v>163</v>
      </c>
      <c r="AZ18" s="470"/>
      <c r="BA18" s="470"/>
      <c r="BB18" s="470"/>
      <c r="BC18" s="470"/>
      <c r="BD18" s="470"/>
      <c r="BE18" s="470"/>
      <c r="BF18" s="470"/>
      <c r="BG18" s="470"/>
      <c r="BH18" s="470"/>
      <c r="BI18" s="470"/>
      <c r="BJ18" s="470"/>
      <c r="BK18" s="470"/>
      <c r="BL18" s="470"/>
      <c r="BM18" s="471"/>
      <c r="BN18" s="455">
        <v>1624804</v>
      </c>
      <c r="BO18" s="456"/>
      <c r="BP18" s="456"/>
      <c r="BQ18" s="456"/>
      <c r="BR18" s="456"/>
      <c r="BS18" s="456"/>
      <c r="BT18" s="456"/>
      <c r="BU18" s="457"/>
      <c r="BV18" s="455">
        <v>1518175</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81"/>
      <c r="B19" s="505" t="s">
        <v>164</v>
      </c>
      <c r="C19" s="506"/>
      <c r="D19" s="506"/>
      <c r="E19" s="507"/>
      <c r="F19" s="507"/>
      <c r="G19" s="507"/>
      <c r="H19" s="507"/>
      <c r="I19" s="507"/>
      <c r="J19" s="507"/>
      <c r="K19" s="507"/>
      <c r="L19" s="515">
        <v>55</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165</v>
      </c>
      <c r="AZ19" s="470"/>
      <c r="BA19" s="470"/>
      <c r="BB19" s="470"/>
      <c r="BC19" s="470"/>
      <c r="BD19" s="470"/>
      <c r="BE19" s="470"/>
      <c r="BF19" s="470"/>
      <c r="BG19" s="470"/>
      <c r="BH19" s="470"/>
      <c r="BI19" s="470"/>
      <c r="BJ19" s="470"/>
      <c r="BK19" s="470"/>
      <c r="BL19" s="470"/>
      <c r="BM19" s="471"/>
      <c r="BN19" s="455">
        <v>2533366</v>
      </c>
      <c r="BO19" s="456"/>
      <c r="BP19" s="456"/>
      <c r="BQ19" s="456"/>
      <c r="BR19" s="456"/>
      <c r="BS19" s="456"/>
      <c r="BT19" s="456"/>
      <c r="BU19" s="457"/>
      <c r="BV19" s="455">
        <v>2625770</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81"/>
      <c r="B20" s="505" t="s">
        <v>166</v>
      </c>
      <c r="C20" s="506"/>
      <c r="D20" s="506"/>
      <c r="E20" s="507"/>
      <c r="F20" s="507"/>
      <c r="G20" s="507"/>
      <c r="H20" s="507"/>
      <c r="I20" s="507"/>
      <c r="J20" s="507"/>
      <c r="K20" s="507"/>
      <c r="L20" s="515">
        <v>1201</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81"/>
      <c r="B21" s="502" t="s">
        <v>167</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81"/>
      <c r="B22" s="431" t="s">
        <v>168</v>
      </c>
      <c r="C22" s="432"/>
      <c r="D22" s="433"/>
      <c r="E22" s="440" t="s">
        <v>1</v>
      </c>
      <c r="F22" s="441"/>
      <c r="G22" s="441"/>
      <c r="H22" s="441"/>
      <c r="I22" s="441"/>
      <c r="J22" s="441"/>
      <c r="K22" s="442"/>
      <c r="L22" s="440" t="s">
        <v>169</v>
      </c>
      <c r="M22" s="441"/>
      <c r="N22" s="441"/>
      <c r="O22" s="441"/>
      <c r="P22" s="442"/>
      <c r="Q22" s="446" t="s">
        <v>170</v>
      </c>
      <c r="R22" s="447"/>
      <c r="S22" s="447"/>
      <c r="T22" s="447"/>
      <c r="U22" s="447"/>
      <c r="V22" s="448"/>
      <c r="W22" s="497" t="s">
        <v>171</v>
      </c>
      <c r="X22" s="432"/>
      <c r="Y22" s="433"/>
      <c r="Z22" s="440" t="s">
        <v>1</v>
      </c>
      <c r="AA22" s="441"/>
      <c r="AB22" s="441"/>
      <c r="AC22" s="441"/>
      <c r="AD22" s="441"/>
      <c r="AE22" s="441"/>
      <c r="AF22" s="441"/>
      <c r="AG22" s="442"/>
      <c r="AH22" s="458" t="s">
        <v>172</v>
      </c>
      <c r="AI22" s="441"/>
      <c r="AJ22" s="441"/>
      <c r="AK22" s="441"/>
      <c r="AL22" s="442"/>
      <c r="AM22" s="458" t="s">
        <v>173</v>
      </c>
      <c r="AN22" s="459"/>
      <c r="AO22" s="459"/>
      <c r="AP22" s="459"/>
      <c r="AQ22" s="459"/>
      <c r="AR22" s="460"/>
      <c r="AS22" s="446" t="s">
        <v>170</v>
      </c>
      <c r="AT22" s="447"/>
      <c r="AU22" s="447"/>
      <c r="AV22" s="447"/>
      <c r="AW22" s="447"/>
      <c r="AX22" s="464"/>
      <c r="AY22" s="481" t="s">
        <v>174</v>
      </c>
      <c r="AZ22" s="482"/>
      <c r="BA22" s="482"/>
      <c r="BB22" s="482"/>
      <c r="BC22" s="482"/>
      <c r="BD22" s="482"/>
      <c r="BE22" s="482"/>
      <c r="BF22" s="482"/>
      <c r="BG22" s="482"/>
      <c r="BH22" s="482"/>
      <c r="BI22" s="482"/>
      <c r="BJ22" s="482"/>
      <c r="BK22" s="482"/>
      <c r="BL22" s="482"/>
      <c r="BM22" s="483"/>
      <c r="BN22" s="484">
        <v>3874314</v>
      </c>
      <c r="BO22" s="485"/>
      <c r="BP22" s="485"/>
      <c r="BQ22" s="485"/>
      <c r="BR22" s="485"/>
      <c r="BS22" s="485"/>
      <c r="BT22" s="485"/>
      <c r="BU22" s="486"/>
      <c r="BV22" s="484">
        <v>3997660</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175</v>
      </c>
      <c r="AZ23" s="470"/>
      <c r="BA23" s="470"/>
      <c r="BB23" s="470"/>
      <c r="BC23" s="470"/>
      <c r="BD23" s="470"/>
      <c r="BE23" s="470"/>
      <c r="BF23" s="470"/>
      <c r="BG23" s="470"/>
      <c r="BH23" s="470"/>
      <c r="BI23" s="470"/>
      <c r="BJ23" s="470"/>
      <c r="BK23" s="470"/>
      <c r="BL23" s="470"/>
      <c r="BM23" s="471"/>
      <c r="BN23" s="455">
        <v>3335546</v>
      </c>
      <c r="BO23" s="456"/>
      <c r="BP23" s="456"/>
      <c r="BQ23" s="456"/>
      <c r="BR23" s="456"/>
      <c r="BS23" s="456"/>
      <c r="BT23" s="456"/>
      <c r="BU23" s="457"/>
      <c r="BV23" s="455">
        <v>3404184</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81"/>
      <c r="B24" s="434"/>
      <c r="C24" s="435"/>
      <c r="D24" s="436"/>
      <c r="E24" s="411" t="s">
        <v>176</v>
      </c>
      <c r="F24" s="412"/>
      <c r="G24" s="412"/>
      <c r="H24" s="412"/>
      <c r="I24" s="412"/>
      <c r="J24" s="412"/>
      <c r="K24" s="413"/>
      <c r="L24" s="408">
        <v>1</v>
      </c>
      <c r="M24" s="409"/>
      <c r="N24" s="409"/>
      <c r="O24" s="409"/>
      <c r="P24" s="410"/>
      <c r="Q24" s="408">
        <v>7277</v>
      </c>
      <c r="R24" s="409"/>
      <c r="S24" s="409"/>
      <c r="T24" s="409"/>
      <c r="U24" s="409"/>
      <c r="V24" s="410"/>
      <c r="W24" s="498"/>
      <c r="X24" s="435"/>
      <c r="Y24" s="436"/>
      <c r="Z24" s="411" t="s">
        <v>177</v>
      </c>
      <c r="AA24" s="412"/>
      <c r="AB24" s="412"/>
      <c r="AC24" s="412"/>
      <c r="AD24" s="412"/>
      <c r="AE24" s="412"/>
      <c r="AF24" s="412"/>
      <c r="AG24" s="413"/>
      <c r="AH24" s="408">
        <v>61</v>
      </c>
      <c r="AI24" s="409"/>
      <c r="AJ24" s="409"/>
      <c r="AK24" s="409"/>
      <c r="AL24" s="410"/>
      <c r="AM24" s="408">
        <v>184952</v>
      </c>
      <c r="AN24" s="409"/>
      <c r="AO24" s="409"/>
      <c r="AP24" s="409"/>
      <c r="AQ24" s="409"/>
      <c r="AR24" s="410"/>
      <c r="AS24" s="408">
        <v>3032</v>
      </c>
      <c r="AT24" s="409"/>
      <c r="AU24" s="409"/>
      <c r="AV24" s="409"/>
      <c r="AW24" s="409"/>
      <c r="AX24" s="468"/>
      <c r="AY24" s="428" t="s">
        <v>178</v>
      </c>
      <c r="AZ24" s="429"/>
      <c r="BA24" s="429"/>
      <c r="BB24" s="429"/>
      <c r="BC24" s="429"/>
      <c r="BD24" s="429"/>
      <c r="BE24" s="429"/>
      <c r="BF24" s="429"/>
      <c r="BG24" s="429"/>
      <c r="BH24" s="429"/>
      <c r="BI24" s="429"/>
      <c r="BJ24" s="429"/>
      <c r="BK24" s="429"/>
      <c r="BL24" s="429"/>
      <c r="BM24" s="430"/>
      <c r="BN24" s="455">
        <v>3244778</v>
      </c>
      <c r="BO24" s="456"/>
      <c r="BP24" s="456"/>
      <c r="BQ24" s="456"/>
      <c r="BR24" s="456"/>
      <c r="BS24" s="456"/>
      <c r="BT24" s="456"/>
      <c r="BU24" s="457"/>
      <c r="BV24" s="455">
        <v>3266119</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81"/>
      <c r="B25" s="434"/>
      <c r="C25" s="435"/>
      <c r="D25" s="436"/>
      <c r="E25" s="411" t="s">
        <v>179</v>
      </c>
      <c r="F25" s="412"/>
      <c r="G25" s="412"/>
      <c r="H25" s="412"/>
      <c r="I25" s="412"/>
      <c r="J25" s="412"/>
      <c r="K25" s="413"/>
      <c r="L25" s="408">
        <v>1</v>
      </c>
      <c r="M25" s="409"/>
      <c r="N25" s="409"/>
      <c r="O25" s="409"/>
      <c r="P25" s="410"/>
      <c r="Q25" s="408">
        <v>5994</v>
      </c>
      <c r="R25" s="409"/>
      <c r="S25" s="409"/>
      <c r="T25" s="409"/>
      <c r="U25" s="409"/>
      <c r="V25" s="410"/>
      <c r="W25" s="498"/>
      <c r="X25" s="435"/>
      <c r="Y25" s="436"/>
      <c r="Z25" s="411" t="s">
        <v>180</v>
      </c>
      <c r="AA25" s="412"/>
      <c r="AB25" s="412"/>
      <c r="AC25" s="412"/>
      <c r="AD25" s="412"/>
      <c r="AE25" s="412"/>
      <c r="AF25" s="412"/>
      <c r="AG25" s="413"/>
      <c r="AH25" s="408" t="s">
        <v>141</v>
      </c>
      <c r="AI25" s="409"/>
      <c r="AJ25" s="409"/>
      <c r="AK25" s="409"/>
      <c r="AL25" s="410"/>
      <c r="AM25" s="408" t="s">
        <v>181</v>
      </c>
      <c r="AN25" s="409"/>
      <c r="AO25" s="409"/>
      <c r="AP25" s="409"/>
      <c r="AQ25" s="409"/>
      <c r="AR25" s="410"/>
      <c r="AS25" s="408" t="s">
        <v>141</v>
      </c>
      <c r="AT25" s="409"/>
      <c r="AU25" s="409"/>
      <c r="AV25" s="409"/>
      <c r="AW25" s="409"/>
      <c r="AX25" s="468"/>
      <c r="AY25" s="481" t="s">
        <v>182</v>
      </c>
      <c r="AZ25" s="482"/>
      <c r="BA25" s="482"/>
      <c r="BB25" s="482"/>
      <c r="BC25" s="482"/>
      <c r="BD25" s="482"/>
      <c r="BE25" s="482"/>
      <c r="BF25" s="482"/>
      <c r="BG25" s="482"/>
      <c r="BH25" s="482"/>
      <c r="BI25" s="482"/>
      <c r="BJ25" s="482"/>
      <c r="BK25" s="482"/>
      <c r="BL25" s="482"/>
      <c r="BM25" s="483"/>
      <c r="BN25" s="484">
        <v>325</v>
      </c>
      <c r="BO25" s="485"/>
      <c r="BP25" s="485"/>
      <c r="BQ25" s="485"/>
      <c r="BR25" s="485"/>
      <c r="BS25" s="485"/>
      <c r="BT25" s="485"/>
      <c r="BU25" s="486"/>
      <c r="BV25" s="484">
        <v>439</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81"/>
      <c r="B26" s="434"/>
      <c r="C26" s="435"/>
      <c r="D26" s="436"/>
      <c r="E26" s="411" t="s">
        <v>183</v>
      </c>
      <c r="F26" s="412"/>
      <c r="G26" s="412"/>
      <c r="H26" s="412"/>
      <c r="I26" s="412"/>
      <c r="J26" s="412"/>
      <c r="K26" s="413"/>
      <c r="L26" s="408">
        <v>1</v>
      </c>
      <c r="M26" s="409"/>
      <c r="N26" s="409"/>
      <c r="O26" s="409"/>
      <c r="P26" s="410"/>
      <c r="Q26" s="408">
        <v>5437</v>
      </c>
      <c r="R26" s="409"/>
      <c r="S26" s="409"/>
      <c r="T26" s="409"/>
      <c r="U26" s="409"/>
      <c r="V26" s="410"/>
      <c r="W26" s="498"/>
      <c r="X26" s="435"/>
      <c r="Y26" s="436"/>
      <c r="Z26" s="411" t="s">
        <v>184</v>
      </c>
      <c r="AA26" s="466"/>
      <c r="AB26" s="466"/>
      <c r="AC26" s="466"/>
      <c r="AD26" s="466"/>
      <c r="AE26" s="466"/>
      <c r="AF26" s="466"/>
      <c r="AG26" s="467"/>
      <c r="AH26" s="408" t="s">
        <v>131</v>
      </c>
      <c r="AI26" s="409"/>
      <c r="AJ26" s="409"/>
      <c r="AK26" s="409"/>
      <c r="AL26" s="410"/>
      <c r="AM26" s="408" t="s">
        <v>185</v>
      </c>
      <c r="AN26" s="409"/>
      <c r="AO26" s="409"/>
      <c r="AP26" s="409"/>
      <c r="AQ26" s="409"/>
      <c r="AR26" s="410"/>
      <c r="AS26" s="408" t="s">
        <v>141</v>
      </c>
      <c r="AT26" s="409"/>
      <c r="AU26" s="409"/>
      <c r="AV26" s="409"/>
      <c r="AW26" s="409"/>
      <c r="AX26" s="468"/>
      <c r="AY26" s="495" t="s">
        <v>186</v>
      </c>
      <c r="AZ26" s="415"/>
      <c r="BA26" s="415"/>
      <c r="BB26" s="415"/>
      <c r="BC26" s="415"/>
      <c r="BD26" s="415"/>
      <c r="BE26" s="415"/>
      <c r="BF26" s="415"/>
      <c r="BG26" s="415"/>
      <c r="BH26" s="415"/>
      <c r="BI26" s="415"/>
      <c r="BJ26" s="415"/>
      <c r="BK26" s="415"/>
      <c r="BL26" s="415"/>
      <c r="BM26" s="496"/>
      <c r="BN26" s="455" t="s">
        <v>187</v>
      </c>
      <c r="BO26" s="456"/>
      <c r="BP26" s="456"/>
      <c r="BQ26" s="456"/>
      <c r="BR26" s="456"/>
      <c r="BS26" s="456"/>
      <c r="BT26" s="456"/>
      <c r="BU26" s="457"/>
      <c r="BV26" s="455" t="s">
        <v>141</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81"/>
      <c r="B27" s="434"/>
      <c r="C27" s="435"/>
      <c r="D27" s="436"/>
      <c r="E27" s="411" t="s">
        <v>188</v>
      </c>
      <c r="F27" s="412"/>
      <c r="G27" s="412"/>
      <c r="H27" s="412"/>
      <c r="I27" s="412"/>
      <c r="J27" s="412"/>
      <c r="K27" s="413"/>
      <c r="L27" s="408">
        <v>1</v>
      </c>
      <c r="M27" s="409"/>
      <c r="N27" s="409"/>
      <c r="O27" s="409"/>
      <c r="P27" s="410"/>
      <c r="Q27" s="408">
        <v>2680</v>
      </c>
      <c r="R27" s="409"/>
      <c r="S27" s="409"/>
      <c r="T27" s="409"/>
      <c r="U27" s="409"/>
      <c r="V27" s="410"/>
      <c r="W27" s="498"/>
      <c r="X27" s="435"/>
      <c r="Y27" s="436"/>
      <c r="Z27" s="411" t="s">
        <v>189</v>
      </c>
      <c r="AA27" s="412"/>
      <c r="AB27" s="412"/>
      <c r="AC27" s="412"/>
      <c r="AD27" s="412"/>
      <c r="AE27" s="412"/>
      <c r="AF27" s="412"/>
      <c r="AG27" s="413"/>
      <c r="AH27" s="408" t="s">
        <v>141</v>
      </c>
      <c r="AI27" s="409"/>
      <c r="AJ27" s="409"/>
      <c r="AK27" s="409"/>
      <c r="AL27" s="410"/>
      <c r="AM27" s="408" t="s">
        <v>131</v>
      </c>
      <c r="AN27" s="409"/>
      <c r="AO27" s="409"/>
      <c r="AP27" s="409"/>
      <c r="AQ27" s="409"/>
      <c r="AR27" s="410"/>
      <c r="AS27" s="408" t="s">
        <v>141</v>
      </c>
      <c r="AT27" s="409"/>
      <c r="AU27" s="409"/>
      <c r="AV27" s="409"/>
      <c r="AW27" s="409"/>
      <c r="AX27" s="468"/>
      <c r="AY27" s="492" t="s">
        <v>190</v>
      </c>
      <c r="AZ27" s="493"/>
      <c r="BA27" s="493"/>
      <c r="BB27" s="493"/>
      <c r="BC27" s="493"/>
      <c r="BD27" s="493"/>
      <c r="BE27" s="493"/>
      <c r="BF27" s="493"/>
      <c r="BG27" s="493"/>
      <c r="BH27" s="493"/>
      <c r="BI27" s="493"/>
      <c r="BJ27" s="493"/>
      <c r="BK27" s="493"/>
      <c r="BL27" s="493"/>
      <c r="BM27" s="494"/>
      <c r="BN27" s="489" t="s">
        <v>191</v>
      </c>
      <c r="BO27" s="490"/>
      <c r="BP27" s="490"/>
      <c r="BQ27" s="490"/>
      <c r="BR27" s="490"/>
      <c r="BS27" s="490"/>
      <c r="BT27" s="490"/>
      <c r="BU27" s="491"/>
      <c r="BV27" s="489" t="s">
        <v>150</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81"/>
      <c r="B28" s="434"/>
      <c r="C28" s="435"/>
      <c r="D28" s="436"/>
      <c r="E28" s="411" t="s">
        <v>192</v>
      </c>
      <c r="F28" s="412"/>
      <c r="G28" s="412"/>
      <c r="H28" s="412"/>
      <c r="I28" s="412"/>
      <c r="J28" s="412"/>
      <c r="K28" s="413"/>
      <c r="L28" s="408">
        <v>1</v>
      </c>
      <c r="M28" s="409"/>
      <c r="N28" s="409"/>
      <c r="O28" s="409"/>
      <c r="P28" s="410"/>
      <c r="Q28" s="408">
        <v>2120</v>
      </c>
      <c r="R28" s="409"/>
      <c r="S28" s="409"/>
      <c r="T28" s="409"/>
      <c r="U28" s="409"/>
      <c r="V28" s="410"/>
      <c r="W28" s="498"/>
      <c r="X28" s="435"/>
      <c r="Y28" s="436"/>
      <c r="Z28" s="411" t="s">
        <v>193</v>
      </c>
      <c r="AA28" s="412"/>
      <c r="AB28" s="412"/>
      <c r="AC28" s="412"/>
      <c r="AD28" s="412"/>
      <c r="AE28" s="412"/>
      <c r="AF28" s="412"/>
      <c r="AG28" s="413"/>
      <c r="AH28" s="408" t="s">
        <v>141</v>
      </c>
      <c r="AI28" s="409"/>
      <c r="AJ28" s="409"/>
      <c r="AK28" s="409"/>
      <c r="AL28" s="410"/>
      <c r="AM28" s="408" t="s">
        <v>141</v>
      </c>
      <c r="AN28" s="409"/>
      <c r="AO28" s="409"/>
      <c r="AP28" s="409"/>
      <c r="AQ28" s="409"/>
      <c r="AR28" s="410"/>
      <c r="AS28" s="408" t="s">
        <v>187</v>
      </c>
      <c r="AT28" s="409"/>
      <c r="AU28" s="409"/>
      <c r="AV28" s="409"/>
      <c r="AW28" s="409"/>
      <c r="AX28" s="468"/>
      <c r="AY28" s="472" t="s">
        <v>194</v>
      </c>
      <c r="AZ28" s="473"/>
      <c r="BA28" s="473"/>
      <c r="BB28" s="474"/>
      <c r="BC28" s="481" t="s">
        <v>50</v>
      </c>
      <c r="BD28" s="482"/>
      <c r="BE28" s="482"/>
      <c r="BF28" s="482"/>
      <c r="BG28" s="482"/>
      <c r="BH28" s="482"/>
      <c r="BI28" s="482"/>
      <c r="BJ28" s="482"/>
      <c r="BK28" s="482"/>
      <c r="BL28" s="482"/>
      <c r="BM28" s="483"/>
      <c r="BN28" s="484">
        <v>695148</v>
      </c>
      <c r="BO28" s="485"/>
      <c r="BP28" s="485"/>
      <c r="BQ28" s="485"/>
      <c r="BR28" s="485"/>
      <c r="BS28" s="485"/>
      <c r="BT28" s="485"/>
      <c r="BU28" s="486"/>
      <c r="BV28" s="484">
        <v>655027</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81"/>
      <c r="B29" s="434"/>
      <c r="C29" s="435"/>
      <c r="D29" s="436"/>
      <c r="E29" s="411" t="s">
        <v>195</v>
      </c>
      <c r="F29" s="412"/>
      <c r="G29" s="412"/>
      <c r="H29" s="412"/>
      <c r="I29" s="412"/>
      <c r="J29" s="412"/>
      <c r="K29" s="413"/>
      <c r="L29" s="408">
        <v>7</v>
      </c>
      <c r="M29" s="409"/>
      <c r="N29" s="409"/>
      <c r="O29" s="409"/>
      <c r="P29" s="410"/>
      <c r="Q29" s="408">
        <v>1770</v>
      </c>
      <c r="R29" s="409"/>
      <c r="S29" s="409"/>
      <c r="T29" s="409"/>
      <c r="U29" s="409"/>
      <c r="V29" s="410"/>
      <c r="W29" s="499"/>
      <c r="X29" s="500"/>
      <c r="Y29" s="501"/>
      <c r="Z29" s="411" t="s">
        <v>196</v>
      </c>
      <c r="AA29" s="412"/>
      <c r="AB29" s="412"/>
      <c r="AC29" s="412"/>
      <c r="AD29" s="412"/>
      <c r="AE29" s="412"/>
      <c r="AF29" s="412"/>
      <c r="AG29" s="413"/>
      <c r="AH29" s="408">
        <v>61</v>
      </c>
      <c r="AI29" s="409"/>
      <c r="AJ29" s="409"/>
      <c r="AK29" s="409"/>
      <c r="AL29" s="410"/>
      <c r="AM29" s="408">
        <v>184952</v>
      </c>
      <c r="AN29" s="409"/>
      <c r="AO29" s="409"/>
      <c r="AP29" s="409"/>
      <c r="AQ29" s="409"/>
      <c r="AR29" s="410"/>
      <c r="AS29" s="408">
        <v>3032</v>
      </c>
      <c r="AT29" s="409"/>
      <c r="AU29" s="409"/>
      <c r="AV29" s="409"/>
      <c r="AW29" s="409"/>
      <c r="AX29" s="468"/>
      <c r="AY29" s="475"/>
      <c r="AZ29" s="476"/>
      <c r="BA29" s="476"/>
      <c r="BB29" s="477"/>
      <c r="BC29" s="469" t="s">
        <v>197</v>
      </c>
      <c r="BD29" s="470"/>
      <c r="BE29" s="470"/>
      <c r="BF29" s="470"/>
      <c r="BG29" s="470"/>
      <c r="BH29" s="470"/>
      <c r="BI29" s="470"/>
      <c r="BJ29" s="470"/>
      <c r="BK29" s="470"/>
      <c r="BL29" s="470"/>
      <c r="BM29" s="471"/>
      <c r="BN29" s="455">
        <v>219683</v>
      </c>
      <c r="BO29" s="456"/>
      <c r="BP29" s="456"/>
      <c r="BQ29" s="456"/>
      <c r="BR29" s="456"/>
      <c r="BS29" s="456"/>
      <c r="BT29" s="456"/>
      <c r="BU29" s="457"/>
      <c r="BV29" s="455">
        <v>219668</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198</v>
      </c>
      <c r="X30" s="423"/>
      <c r="Y30" s="423"/>
      <c r="Z30" s="423"/>
      <c r="AA30" s="423"/>
      <c r="AB30" s="423"/>
      <c r="AC30" s="423"/>
      <c r="AD30" s="423"/>
      <c r="AE30" s="423"/>
      <c r="AF30" s="423"/>
      <c r="AG30" s="424"/>
      <c r="AH30" s="425">
        <v>97</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640793</v>
      </c>
      <c r="BO30" s="490"/>
      <c r="BP30" s="490"/>
      <c r="BQ30" s="490"/>
      <c r="BR30" s="490"/>
      <c r="BS30" s="490"/>
      <c r="BT30" s="490"/>
      <c r="BU30" s="491"/>
      <c r="BV30" s="489">
        <v>616601</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14" t="s">
        <v>199</v>
      </c>
      <c r="D32" s="414"/>
      <c r="E32" s="414"/>
      <c r="F32" s="414"/>
      <c r="G32" s="414"/>
      <c r="H32" s="414"/>
      <c r="I32" s="414"/>
      <c r="J32" s="414"/>
      <c r="K32" s="414"/>
      <c r="L32" s="414"/>
      <c r="M32" s="414"/>
      <c r="N32" s="414"/>
      <c r="O32" s="414"/>
      <c r="P32" s="414"/>
      <c r="Q32" s="414"/>
      <c r="R32" s="414"/>
      <c r="S32" s="414"/>
      <c r="U32" s="415" t="s">
        <v>200</v>
      </c>
      <c r="V32" s="415"/>
      <c r="W32" s="415"/>
      <c r="X32" s="415"/>
      <c r="Y32" s="415"/>
      <c r="Z32" s="415"/>
      <c r="AA32" s="415"/>
      <c r="AB32" s="415"/>
      <c r="AC32" s="415"/>
      <c r="AD32" s="415"/>
      <c r="AE32" s="415"/>
      <c r="AF32" s="415"/>
      <c r="AG32" s="415"/>
      <c r="AH32" s="415"/>
      <c r="AI32" s="415"/>
      <c r="AJ32" s="415"/>
      <c r="AK32" s="415"/>
      <c r="AM32" s="415" t="s">
        <v>201</v>
      </c>
      <c r="AN32" s="415"/>
      <c r="AO32" s="415"/>
      <c r="AP32" s="415"/>
      <c r="AQ32" s="415"/>
      <c r="AR32" s="415"/>
      <c r="AS32" s="415"/>
      <c r="AT32" s="415"/>
      <c r="AU32" s="415"/>
      <c r="AV32" s="415"/>
      <c r="AW32" s="415"/>
      <c r="AX32" s="415"/>
      <c r="AY32" s="415"/>
      <c r="AZ32" s="415"/>
      <c r="BA32" s="415"/>
      <c r="BB32" s="415"/>
      <c r="BC32" s="415"/>
      <c r="BE32" s="415" t="s">
        <v>202</v>
      </c>
      <c r="BF32" s="415"/>
      <c r="BG32" s="415"/>
      <c r="BH32" s="415"/>
      <c r="BI32" s="415"/>
      <c r="BJ32" s="415"/>
      <c r="BK32" s="415"/>
      <c r="BL32" s="415"/>
      <c r="BM32" s="415"/>
      <c r="BN32" s="415"/>
      <c r="BO32" s="415"/>
      <c r="BP32" s="415"/>
      <c r="BQ32" s="415"/>
      <c r="BR32" s="415"/>
      <c r="BS32" s="415"/>
      <c r="BT32" s="415"/>
      <c r="BU32" s="415"/>
      <c r="BW32" s="415" t="s">
        <v>203</v>
      </c>
      <c r="BX32" s="415"/>
      <c r="BY32" s="415"/>
      <c r="BZ32" s="415"/>
      <c r="CA32" s="415"/>
      <c r="CB32" s="415"/>
      <c r="CC32" s="415"/>
      <c r="CD32" s="415"/>
      <c r="CE32" s="415"/>
      <c r="CF32" s="415"/>
      <c r="CG32" s="415"/>
      <c r="CH32" s="415"/>
      <c r="CI32" s="415"/>
      <c r="CJ32" s="415"/>
      <c r="CK32" s="415"/>
      <c r="CL32" s="415"/>
      <c r="CM32" s="415"/>
      <c r="CO32" s="415" t="s">
        <v>204</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15">
      <c r="A33" s="181"/>
      <c r="B33" s="205"/>
      <c r="C33" s="407" t="s">
        <v>205</v>
      </c>
      <c r="D33" s="407"/>
      <c r="E33" s="406" t="s">
        <v>206</v>
      </c>
      <c r="F33" s="406"/>
      <c r="G33" s="406"/>
      <c r="H33" s="406"/>
      <c r="I33" s="406"/>
      <c r="J33" s="406"/>
      <c r="K33" s="406"/>
      <c r="L33" s="406"/>
      <c r="M33" s="406"/>
      <c r="N33" s="406"/>
      <c r="O33" s="406"/>
      <c r="P33" s="406"/>
      <c r="Q33" s="406"/>
      <c r="R33" s="406"/>
      <c r="S33" s="406"/>
      <c r="T33" s="206"/>
      <c r="U33" s="407" t="s">
        <v>207</v>
      </c>
      <c r="V33" s="407"/>
      <c r="W33" s="406" t="s">
        <v>206</v>
      </c>
      <c r="X33" s="406"/>
      <c r="Y33" s="406"/>
      <c r="Z33" s="406"/>
      <c r="AA33" s="406"/>
      <c r="AB33" s="406"/>
      <c r="AC33" s="406"/>
      <c r="AD33" s="406"/>
      <c r="AE33" s="406"/>
      <c r="AF33" s="406"/>
      <c r="AG33" s="406"/>
      <c r="AH33" s="406"/>
      <c r="AI33" s="406"/>
      <c r="AJ33" s="406"/>
      <c r="AK33" s="406"/>
      <c r="AL33" s="206"/>
      <c r="AM33" s="407" t="s">
        <v>208</v>
      </c>
      <c r="AN33" s="407"/>
      <c r="AO33" s="406" t="s">
        <v>206</v>
      </c>
      <c r="AP33" s="406"/>
      <c r="AQ33" s="406"/>
      <c r="AR33" s="406"/>
      <c r="AS33" s="406"/>
      <c r="AT33" s="406"/>
      <c r="AU33" s="406"/>
      <c r="AV33" s="406"/>
      <c r="AW33" s="406"/>
      <c r="AX33" s="406"/>
      <c r="AY33" s="406"/>
      <c r="AZ33" s="406"/>
      <c r="BA33" s="406"/>
      <c r="BB33" s="406"/>
      <c r="BC33" s="406"/>
      <c r="BD33" s="207"/>
      <c r="BE33" s="406" t="s">
        <v>209</v>
      </c>
      <c r="BF33" s="406"/>
      <c r="BG33" s="406" t="s">
        <v>210</v>
      </c>
      <c r="BH33" s="406"/>
      <c r="BI33" s="406"/>
      <c r="BJ33" s="406"/>
      <c r="BK33" s="406"/>
      <c r="BL33" s="406"/>
      <c r="BM33" s="406"/>
      <c r="BN33" s="406"/>
      <c r="BO33" s="406"/>
      <c r="BP33" s="406"/>
      <c r="BQ33" s="406"/>
      <c r="BR33" s="406"/>
      <c r="BS33" s="406"/>
      <c r="BT33" s="406"/>
      <c r="BU33" s="406"/>
      <c r="BV33" s="207"/>
      <c r="BW33" s="407" t="s">
        <v>209</v>
      </c>
      <c r="BX33" s="407"/>
      <c r="BY33" s="406" t="s">
        <v>211</v>
      </c>
      <c r="BZ33" s="406"/>
      <c r="CA33" s="406"/>
      <c r="CB33" s="406"/>
      <c r="CC33" s="406"/>
      <c r="CD33" s="406"/>
      <c r="CE33" s="406"/>
      <c r="CF33" s="406"/>
      <c r="CG33" s="406"/>
      <c r="CH33" s="406"/>
      <c r="CI33" s="406"/>
      <c r="CJ33" s="406"/>
      <c r="CK33" s="406"/>
      <c r="CL33" s="406"/>
      <c r="CM33" s="406"/>
      <c r="CN33" s="206"/>
      <c r="CO33" s="407" t="s">
        <v>208</v>
      </c>
      <c r="CP33" s="407"/>
      <c r="CQ33" s="406" t="s">
        <v>212</v>
      </c>
      <c r="CR33" s="406"/>
      <c r="CS33" s="406"/>
      <c r="CT33" s="406"/>
      <c r="CU33" s="406"/>
      <c r="CV33" s="406"/>
      <c r="CW33" s="406"/>
      <c r="CX33" s="406"/>
      <c r="CY33" s="406"/>
      <c r="CZ33" s="406"/>
      <c r="DA33" s="406"/>
      <c r="DB33" s="406"/>
      <c r="DC33" s="406"/>
      <c r="DD33" s="406"/>
      <c r="DE33" s="406"/>
      <c r="DF33" s="206"/>
      <c r="DG33" s="405" t="s">
        <v>213</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2</v>
      </c>
      <c r="V34" s="403"/>
      <c r="W34" s="404" t="str">
        <f>IF('各会計、関係団体の財政状況及び健全化判断比率'!B28="","",'各会計、関係団体の財政状況及び健全化判断比率'!B28)</f>
        <v>国民健康保険特別会計</v>
      </c>
      <c r="X34" s="404"/>
      <c r="Y34" s="404"/>
      <c r="Z34" s="404"/>
      <c r="AA34" s="404"/>
      <c r="AB34" s="404"/>
      <c r="AC34" s="404"/>
      <c r="AD34" s="404"/>
      <c r="AE34" s="404"/>
      <c r="AF34" s="404"/>
      <c r="AG34" s="404"/>
      <c r="AH34" s="404"/>
      <c r="AI34" s="404"/>
      <c r="AJ34" s="404"/>
      <c r="AK34" s="404"/>
      <c r="AL34" s="181"/>
      <c r="AM34" s="403" t="str">
        <f>IF(AO34="","",MAX(C34:D43,U34:V43)+1)</f>
        <v/>
      </c>
      <c r="AN34" s="403"/>
      <c r="AO34" s="404"/>
      <c r="AP34" s="404"/>
      <c r="AQ34" s="404"/>
      <c r="AR34" s="404"/>
      <c r="AS34" s="404"/>
      <c r="AT34" s="404"/>
      <c r="AU34" s="404"/>
      <c r="AV34" s="404"/>
      <c r="AW34" s="404"/>
      <c r="AX34" s="404"/>
      <c r="AY34" s="404"/>
      <c r="AZ34" s="404"/>
      <c r="BA34" s="404"/>
      <c r="BB34" s="404"/>
      <c r="BC34" s="404"/>
      <c r="BD34" s="181"/>
      <c r="BE34" s="403">
        <f>IF(BG34="","",MAX(C34:D43,U34:V43,AM34:AN43)+1)</f>
        <v>6</v>
      </c>
      <c r="BF34" s="403"/>
      <c r="BG34" s="404" t="str">
        <f>IF('各会計、関係団体の財政状況及び健全化判断比率'!B32="","",'各会計、関係団体の財政状況及び健全化判断比率'!B32)</f>
        <v>簡易水道事業特別会計</v>
      </c>
      <c r="BH34" s="404"/>
      <c r="BI34" s="404"/>
      <c r="BJ34" s="404"/>
      <c r="BK34" s="404"/>
      <c r="BL34" s="404"/>
      <c r="BM34" s="404"/>
      <c r="BN34" s="404"/>
      <c r="BO34" s="404"/>
      <c r="BP34" s="404"/>
      <c r="BQ34" s="404"/>
      <c r="BR34" s="404"/>
      <c r="BS34" s="404"/>
      <c r="BT34" s="404"/>
      <c r="BU34" s="404"/>
      <c r="BV34" s="181"/>
      <c r="BW34" s="403">
        <f>IF(BY34="","",MAX(C34:D43,U34:V43,AM34:AN43,BE34:BF43)+1)</f>
        <v>8</v>
      </c>
      <c r="BX34" s="403"/>
      <c r="BY34" s="404" t="str">
        <f>IF('各会計、関係団体の財政状況及び健全化判断比率'!B68="","",'各会計、関係団体の財政状況及び健全化判断比率'!B68)</f>
        <v>北空知衛生センター組合</v>
      </c>
      <c r="BZ34" s="404"/>
      <c r="CA34" s="404"/>
      <c r="CB34" s="404"/>
      <c r="CC34" s="404"/>
      <c r="CD34" s="404"/>
      <c r="CE34" s="404"/>
      <c r="CF34" s="404"/>
      <c r="CG34" s="404"/>
      <c r="CH34" s="404"/>
      <c r="CI34" s="404"/>
      <c r="CJ34" s="404"/>
      <c r="CK34" s="404"/>
      <c r="CL34" s="404"/>
      <c r="CM34" s="404"/>
      <c r="CN34" s="181"/>
      <c r="CO34" s="403">
        <f>IF(CQ34="","",MAX(C34:D43,U34:V43,AM34:AN43,BE34:BF43,BW34:BX43)+1)</f>
        <v>15</v>
      </c>
      <c r="CP34" s="403"/>
      <c r="CQ34" s="404" t="str">
        <f>IF('各会計、関係団体の財政状況及び健全化判断比率'!BS7="","",'各会計、関係団体の財政状況及び健全化判断比率'!BS7)</f>
        <v>妹背牛振興公社</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t="str">
        <f>IF(E35="","",C34+1)</f>
        <v/>
      </c>
      <c r="D35" s="403"/>
      <c r="E35" s="404" t="str">
        <f>IF('各会計、関係団体の財政状況及び健全化判断比率'!B8="","",'各会計、関係団体の財政状況及び健全化判断比率'!B8)</f>
        <v/>
      </c>
      <c r="F35" s="404"/>
      <c r="G35" s="404"/>
      <c r="H35" s="404"/>
      <c r="I35" s="404"/>
      <c r="J35" s="404"/>
      <c r="K35" s="404"/>
      <c r="L35" s="404"/>
      <c r="M35" s="404"/>
      <c r="N35" s="404"/>
      <c r="O35" s="404"/>
      <c r="P35" s="404"/>
      <c r="Q35" s="404"/>
      <c r="R35" s="404"/>
      <c r="S35" s="404"/>
      <c r="T35" s="181"/>
      <c r="U35" s="403">
        <f>IF(W35="","",U34+1)</f>
        <v>3</v>
      </c>
      <c r="V35" s="403"/>
      <c r="W35" s="404" t="str">
        <f>IF('各会計、関係団体の財政状況及び健全化判断比率'!B29="","",'各会計、関係団体の財政状況及び健全化判断比率'!B29)</f>
        <v>介護保険特別会計（保険事業勘定）</v>
      </c>
      <c r="X35" s="404"/>
      <c r="Y35" s="404"/>
      <c r="Z35" s="404"/>
      <c r="AA35" s="404"/>
      <c r="AB35" s="404"/>
      <c r="AC35" s="404"/>
      <c r="AD35" s="404"/>
      <c r="AE35" s="404"/>
      <c r="AF35" s="404"/>
      <c r="AG35" s="404"/>
      <c r="AH35" s="404"/>
      <c r="AI35" s="404"/>
      <c r="AJ35" s="404"/>
      <c r="AK35" s="404"/>
      <c r="AL35" s="181"/>
      <c r="AM35" s="403" t="str">
        <f t="shared" ref="AM35:AM43" si="0">IF(AO35="","",AM34+1)</f>
        <v/>
      </c>
      <c r="AN35" s="403"/>
      <c r="AO35" s="404"/>
      <c r="AP35" s="404"/>
      <c r="AQ35" s="404"/>
      <c r="AR35" s="404"/>
      <c r="AS35" s="404"/>
      <c r="AT35" s="404"/>
      <c r="AU35" s="404"/>
      <c r="AV35" s="404"/>
      <c r="AW35" s="404"/>
      <c r="AX35" s="404"/>
      <c r="AY35" s="404"/>
      <c r="AZ35" s="404"/>
      <c r="BA35" s="404"/>
      <c r="BB35" s="404"/>
      <c r="BC35" s="404"/>
      <c r="BD35" s="181"/>
      <c r="BE35" s="403">
        <f t="shared" ref="BE35:BE43" si="1">IF(BG35="","",BE34+1)</f>
        <v>7</v>
      </c>
      <c r="BF35" s="403"/>
      <c r="BG35" s="404" t="str">
        <f>IF('各会計、関係団体の財政状況及び健全化判断比率'!B33="","",'各会計、関係団体の財政状況及び健全化判断比率'!B33)</f>
        <v>農業集落排水事業特別会計</v>
      </c>
      <c r="BH35" s="404"/>
      <c r="BI35" s="404"/>
      <c r="BJ35" s="404"/>
      <c r="BK35" s="404"/>
      <c r="BL35" s="404"/>
      <c r="BM35" s="404"/>
      <c r="BN35" s="404"/>
      <c r="BO35" s="404"/>
      <c r="BP35" s="404"/>
      <c r="BQ35" s="404"/>
      <c r="BR35" s="404"/>
      <c r="BS35" s="404"/>
      <c r="BT35" s="404"/>
      <c r="BU35" s="404"/>
      <c r="BV35" s="181"/>
      <c r="BW35" s="403">
        <f t="shared" ref="BW35:BW43" si="2">IF(BY35="","",BW34+1)</f>
        <v>9</v>
      </c>
      <c r="BX35" s="403"/>
      <c r="BY35" s="404" t="str">
        <f>IF('各会計、関係団体の財政状況及び健全化判断比率'!B69="","",'各会計、関係団体の財政状況及び健全化判断比率'!B69)</f>
        <v>深川地区消防組合</v>
      </c>
      <c r="BZ35" s="404"/>
      <c r="CA35" s="404"/>
      <c r="CB35" s="404"/>
      <c r="CC35" s="404"/>
      <c r="CD35" s="404"/>
      <c r="CE35" s="404"/>
      <c r="CF35" s="404"/>
      <c r="CG35" s="404"/>
      <c r="CH35" s="404"/>
      <c r="CI35" s="404"/>
      <c r="CJ35" s="404"/>
      <c r="CK35" s="404"/>
      <c r="CL35" s="404"/>
      <c r="CM35" s="404"/>
      <c r="CN35" s="181"/>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4</v>
      </c>
      <c r="V36" s="403"/>
      <c r="W36" s="404" t="str">
        <f>IF('各会計、関係団体の財政状況及び健全化判断比率'!B30="","",'各会計、関係団体の財政状況及び健全化判断比率'!B30)</f>
        <v>後期高齢者医療特別会計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10</v>
      </c>
      <c r="BX36" s="403"/>
      <c r="BY36" s="404" t="str">
        <f>IF('各会計、関係団体の財政状況及び健全化判断比率'!B70="","",'各会計、関係団体の財政状況及び健全化判断比率'!B70)</f>
        <v>北空知衛生施設組合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f t="shared" si="4"/>
        <v>5</v>
      </c>
      <c r="V37" s="403"/>
      <c r="W37" s="404" t="str">
        <f>IF('各会計、関係団体の財政状況及び健全化判断比率'!B31="","",'各会計、関係団体の財政状況及び健全化判断比率'!B31)</f>
        <v>介護保険特別会計（サービス事業勘定）</v>
      </c>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11</v>
      </c>
      <c r="BX37" s="403"/>
      <c r="BY37" s="404" t="str">
        <f>IF('各会計、関係団体の財政状況及び健全化判断比率'!B71="","",'各会計、関係団体の財政状況及び健全化判断比率'!B71)</f>
        <v>中・北空知廃棄物処理広域連合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12</v>
      </c>
      <c r="BX38" s="403"/>
      <c r="BY38" s="404" t="str">
        <f>IF('各会計、関係団体の財政状況及び健全化判断比率'!B72="","",'各会計、関係団体の財政状況及び健全化判断比率'!B72)</f>
        <v>北空知広域水道企業団</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13</v>
      </c>
      <c r="BX39" s="403"/>
      <c r="BY39" s="404" t="str">
        <f>IF('各会計、関係団体の財政状況及び健全化判断比率'!B73="","",'各会計、関係団体の財政状況及び健全化判断比率'!B73)</f>
        <v>空知教育センター組合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14</v>
      </c>
      <c r="BX40" s="403"/>
      <c r="BY40" s="404" t="str">
        <f>IF('各会計、関係団体の財政状況及び健全化判断比率'!B74="","",'各会計、関係団体の財政状況及び健全化判断比率'!B74)</f>
        <v>北空知圏学校給食組合</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t="str">
        <f t="shared" si="2"/>
        <v/>
      </c>
      <c r="BX41" s="403"/>
      <c r="BY41" s="404" t="str">
        <f>IF('各会計、関係団体の財政状況及び健全化判断比率'!B75="","",'各会計、関係団体の財政状況及び健全化判断比率'!B75)</f>
        <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214</v>
      </c>
      <c r="E46" s="400" t="s">
        <v>215</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216</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217</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218</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219</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220</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221</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222</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QeFSgDBNst9rusrdtsCr/x89Z0CKrBxhYfv9B8tNEiDuIwPwwD4eNxmDYhRsflkEc0nwBR2BJyudkkxoB3wyg==" saltValue="10iqs4Kfim5gaUkrByYnT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223</v>
      </c>
      <c r="DI1" s="754"/>
      <c r="DJ1" s="754"/>
      <c r="DK1" s="754"/>
      <c r="DL1" s="754"/>
      <c r="DM1" s="754"/>
      <c r="DN1" s="755"/>
      <c r="DO1" s="214"/>
      <c r="DP1" s="753" t="s">
        <v>224</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225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09" t="s">
        <v>226</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227</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228</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15">
      <c r="B4" s="709" t="s">
        <v>1</v>
      </c>
      <c r="C4" s="710"/>
      <c r="D4" s="710"/>
      <c r="E4" s="710"/>
      <c r="F4" s="710"/>
      <c r="G4" s="710"/>
      <c r="H4" s="710"/>
      <c r="I4" s="710"/>
      <c r="J4" s="710"/>
      <c r="K4" s="710"/>
      <c r="L4" s="710"/>
      <c r="M4" s="710"/>
      <c r="N4" s="710"/>
      <c r="O4" s="710"/>
      <c r="P4" s="710"/>
      <c r="Q4" s="711"/>
      <c r="R4" s="709" t="s">
        <v>229</v>
      </c>
      <c r="S4" s="710"/>
      <c r="T4" s="710"/>
      <c r="U4" s="710"/>
      <c r="V4" s="710"/>
      <c r="W4" s="710"/>
      <c r="X4" s="710"/>
      <c r="Y4" s="711"/>
      <c r="Z4" s="709" t="s">
        <v>230</v>
      </c>
      <c r="AA4" s="710"/>
      <c r="AB4" s="710"/>
      <c r="AC4" s="711"/>
      <c r="AD4" s="709" t="s">
        <v>231</v>
      </c>
      <c r="AE4" s="710"/>
      <c r="AF4" s="710"/>
      <c r="AG4" s="710"/>
      <c r="AH4" s="710"/>
      <c r="AI4" s="710"/>
      <c r="AJ4" s="710"/>
      <c r="AK4" s="711"/>
      <c r="AL4" s="709" t="s">
        <v>230</v>
      </c>
      <c r="AM4" s="710"/>
      <c r="AN4" s="710"/>
      <c r="AO4" s="711"/>
      <c r="AP4" s="756" t="s">
        <v>232</v>
      </c>
      <c r="AQ4" s="756"/>
      <c r="AR4" s="756"/>
      <c r="AS4" s="756"/>
      <c r="AT4" s="756"/>
      <c r="AU4" s="756"/>
      <c r="AV4" s="756"/>
      <c r="AW4" s="756"/>
      <c r="AX4" s="756"/>
      <c r="AY4" s="756"/>
      <c r="AZ4" s="756"/>
      <c r="BA4" s="756"/>
      <c r="BB4" s="756"/>
      <c r="BC4" s="756"/>
      <c r="BD4" s="756"/>
      <c r="BE4" s="756"/>
      <c r="BF4" s="756"/>
      <c r="BG4" s="756" t="s">
        <v>233</v>
      </c>
      <c r="BH4" s="756"/>
      <c r="BI4" s="756"/>
      <c r="BJ4" s="756"/>
      <c r="BK4" s="756"/>
      <c r="BL4" s="756"/>
      <c r="BM4" s="756"/>
      <c r="BN4" s="756"/>
      <c r="BO4" s="756" t="s">
        <v>230</v>
      </c>
      <c r="BP4" s="756"/>
      <c r="BQ4" s="756"/>
      <c r="BR4" s="756"/>
      <c r="BS4" s="756" t="s">
        <v>234</v>
      </c>
      <c r="BT4" s="756"/>
      <c r="BU4" s="756"/>
      <c r="BV4" s="756"/>
      <c r="BW4" s="756"/>
      <c r="BX4" s="756"/>
      <c r="BY4" s="756"/>
      <c r="BZ4" s="756"/>
      <c r="CA4" s="756"/>
      <c r="CB4" s="756"/>
      <c r="CD4" s="709" t="s">
        <v>235</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15">
      <c r="B5" s="715" t="s">
        <v>236</v>
      </c>
      <c r="C5" s="716"/>
      <c r="D5" s="716"/>
      <c r="E5" s="716"/>
      <c r="F5" s="716"/>
      <c r="G5" s="716"/>
      <c r="H5" s="716"/>
      <c r="I5" s="716"/>
      <c r="J5" s="716"/>
      <c r="K5" s="716"/>
      <c r="L5" s="716"/>
      <c r="M5" s="716"/>
      <c r="N5" s="716"/>
      <c r="O5" s="716"/>
      <c r="P5" s="716"/>
      <c r="Q5" s="717"/>
      <c r="R5" s="712">
        <v>289893</v>
      </c>
      <c r="S5" s="713"/>
      <c r="T5" s="713"/>
      <c r="U5" s="713"/>
      <c r="V5" s="713"/>
      <c r="W5" s="713"/>
      <c r="X5" s="713"/>
      <c r="Y5" s="738"/>
      <c r="Z5" s="751">
        <v>7.1</v>
      </c>
      <c r="AA5" s="751"/>
      <c r="AB5" s="751"/>
      <c r="AC5" s="751"/>
      <c r="AD5" s="752">
        <v>289893</v>
      </c>
      <c r="AE5" s="752"/>
      <c r="AF5" s="752"/>
      <c r="AG5" s="752"/>
      <c r="AH5" s="752"/>
      <c r="AI5" s="752"/>
      <c r="AJ5" s="752"/>
      <c r="AK5" s="752"/>
      <c r="AL5" s="739">
        <v>13.5</v>
      </c>
      <c r="AM5" s="721"/>
      <c r="AN5" s="721"/>
      <c r="AO5" s="740"/>
      <c r="AP5" s="715" t="s">
        <v>237</v>
      </c>
      <c r="AQ5" s="716"/>
      <c r="AR5" s="716"/>
      <c r="AS5" s="716"/>
      <c r="AT5" s="716"/>
      <c r="AU5" s="716"/>
      <c r="AV5" s="716"/>
      <c r="AW5" s="716"/>
      <c r="AX5" s="716"/>
      <c r="AY5" s="716"/>
      <c r="AZ5" s="716"/>
      <c r="BA5" s="716"/>
      <c r="BB5" s="716"/>
      <c r="BC5" s="716"/>
      <c r="BD5" s="716"/>
      <c r="BE5" s="716"/>
      <c r="BF5" s="717"/>
      <c r="BG5" s="657">
        <v>285733</v>
      </c>
      <c r="BH5" s="658"/>
      <c r="BI5" s="658"/>
      <c r="BJ5" s="658"/>
      <c r="BK5" s="658"/>
      <c r="BL5" s="658"/>
      <c r="BM5" s="658"/>
      <c r="BN5" s="659"/>
      <c r="BO5" s="695">
        <v>98.6</v>
      </c>
      <c r="BP5" s="695"/>
      <c r="BQ5" s="695"/>
      <c r="BR5" s="695"/>
      <c r="BS5" s="696">
        <v>3074</v>
      </c>
      <c r="BT5" s="696"/>
      <c r="BU5" s="696"/>
      <c r="BV5" s="696"/>
      <c r="BW5" s="696"/>
      <c r="BX5" s="696"/>
      <c r="BY5" s="696"/>
      <c r="BZ5" s="696"/>
      <c r="CA5" s="696"/>
      <c r="CB5" s="731"/>
      <c r="CD5" s="709" t="s">
        <v>232</v>
      </c>
      <c r="CE5" s="710"/>
      <c r="CF5" s="710"/>
      <c r="CG5" s="710"/>
      <c r="CH5" s="710"/>
      <c r="CI5" s="710"/>
      <c r="CJ5" s="710"/>
      <c r="CK5" s="710"/>
      <c r="CL5" s="710"/>
      <c r="CM5" s="710"/>
      <c r="CN5" s="710"/>
      <c r="CO5" s="710"/>
      <c r="CP5" s="710"/>
      <c r="CQ5" s="711"/>
      <c r="CR5" s="709" t="s">
        <v>238</v>
      </c>
      <c r="CS5" s="710"/>
      <c r="CT5" s="710"/>
      <c r="CU5" s="710"/>
      <c r="CV5" s="710"/>
      <c r="CW5" s="710"/>
      <c r="CX5" s="710"/>
      <c r="CY5" s="711"/>
      <c r="CZ5" s="709" t="s">
        <v>230</v>
      </c>
      <c r="DA5" s="710"/>
      <c r="DB5" s="710"/>
      <c r="DC5" s="711"/>
      <c r="DD5" s="709" t="s">
        <v>239</v>
      </c>
      <c r="DE5" s="710"/>
      <c r="DF5" s="710"/>
      <c r="DG5" s="710"/>
      <c r="DH5" s="710"/>
      <c r="DI5" s="710"/>
      <c r="DJ5" s="710"/>
      <c r="DK5" s="710"/>
      <c r="DL5" s="710"/>
      <c r="DM5" s="710"/>
      <c r="DN5" s="710"/>
      <c r="DO5" s="710"/>
      <c r="DP5" s="711"/>
      <c r="DQ5" s="709" t="s">
        <v>240</v>
      </c>
      <c r="DR5" s="710"/>
      <c r="DS5" s="710"/>
      <c r="DT5" s="710"/>
      <c r="DU5" s="710"/>
      <c r="DV5" s="710"/>
      <c r="DW5" s="710"/>
      <c r="DX5" s="710"/>
      <c r="DY5" s="710"/>
      <c r="DZ5" s="710"/>
      <c r="EA5" s="710"/>
      <c r="EB5" s="710"/>
      <c r="EC5" s="711"/>
    </row>
    <row r="6" spans="2:143" ht="11.25" customHeight="1" x14ac:dyDescent="0.15">
      <c r="B6" s="654" t="s">
        <v>241</v>
      </c>
      <c r="C6" s="655"/>
      <c r="D6" s="655"/>
      <c r="E6" s="655"/>
      <c r="F6" s="655"/>
      <c r="G6" s="655"/>
      <c r="H6" s="655"/>
      <c r="I6" s="655"/>
      <c r="J6" s="655"/>
      <c r="K6" s="655"/>
      <c r="L6" s="655"/>
      <c r="M6" s="655"/>
      <c r="N6" s="655"/>
      <c r="O6" s="655"/>
      <c r="P6" s="655"/>
      <c r="Q6" s="656"/>
      <c r="R6" s="657">
        <v>45826</v>
      </c>
      <c r="S6" s="658"/>
      <c r="T6" s="658"/>
      <c r="U6" s="658"/>
      <c r="V6" s="658"/>
      <c r="W6" s="658"/>
      <c r="X6" s="658"/>
      <c r="Y6" s="659"/>
      <c r="Z6" s="695">
        <v>1.1000000000000001</v>
      </c>
      <c r="AA6" s="695"/>
      <c r="AB6" s="695"/>
      <c r="AC6" s="695"/>
      <c r="AD6" s="696">
        <v>45826</v>
      </c>
      <c r="AE6" s="696"/>
      <c r="AF6" s="696"/>
      <c r="AG6" s="696"/>
      <c r="AH6" s="696"/>
      <c r="AI6" s="696"/>
      <c r="AJ6" s="696"/>
      <c r="AK6" s="696"/>
      <c r="AL6" s="660">
        <v>2.1</v>
      </c>
      <c r="AM6" s="661"/>
      <c r="AN6" s="661"/>
      <c r="AO6" s="697"/>
      <c r="AP6" s="654" t="s">
        <v>242</v>
      </c>
      <c r="AQ6" s="655"/>
      <c r="AR6" s="655"/>
      <c r="AS6" s="655"/>
      <c r="AT6" s="655"/>
      <c r="AU6" s="655"/>
      <c r="AV6" s="655"/>
      <c r="AW6" s="655"/>
      <c r="AX6" s="655"/>
      <c r="AY6" s="655"/>
      <c r="AZ6" s="655"/>
      <c r="BA6" s="655"/>
      <c r="BB6" s="655"/>
      <c r="BC6" s="655"/>
      <c r="BD6" s="655"/>
      <c r="BE6" s="655"/>
      <c r="BF6" s="656"/>
      <c r="BG6" s="657">
        <v>285733</v>
      </c>
      <c r="BH6" s="658"/>
      <c r="BI6" s="658"/>
      <c r="BJ6" s="658"/>
      <c r="BK6" s="658"/>
      <c r="BL6" s="658"/>
      <c r="BM6" s="658"/>
      <c r="BN6" s="659"/>
      <c r="BO6" s="695">
        <v>98.6</v>
      </c>
      <c r="BP6" s="695"/>
      <c r="BQ6" s="695"/>
      <c r="BR6" s="695"/>
      <c r="BS6" s="696">
        <v>3074</v>
      </c>
      <c r="BT6" s="696"/>
      <c r="BU6" s="696"/>
      <c r="BV6" s="696"/>
      <c r="BW6" s="696"/>
      <c r="BX6" s="696"/>
      <c r="BY6" s="696"/>
      <c r="BZ6" s="696"/>
      <c r="CA6" s="696"/>
      <c r="CB6" s="731"/>
      <c r="CD6" s="715" t="s">
        <v>243</v>
      </c>
      <c r="CE6" s="716"/>
      <c r="CF6" s="716"/>
      <c r="CG6" s="716"/>
      <c r="CH6" s="716"/>
      <c r="CI6" s="716"/>
      <c r="CJ6" s="716"/>
      <c r="CK6" s="716"/>
      <c r="CL6" s="716"/>
      <c r="CM6" s="716"/>
      <c r="CN6" s="716"/>
      <c r="CO6" s="716"/>
      <c r="CP6" s="716"/>
      <c r="CQ6" s="717"/>
      <c r="CR6" s="657">
        <v>53296</v>
      </c>
      <c r="CS6" s="658"/>
      <c r="CT6" s="658"/>
      <c r="CU6" s="658"/>
      <c r="CV6" s="658"/>
      <c r="CW6" s="658"/>
      <c r="CX6" s="658"/>
      <c r="CY6" s="659"/>
      <c r="CZ6" s="739">
        <v>1.3</v>
      </c>
      <c r="DA6" s="721"/>
      <c r="DB6" s="721"/>
      <c r="DC6" s="741"/>
      <c r="DD6" s="663" t="s">
        <v>244</v>
      </c>
      <c r="DE6" s="658"/>
      <c r="DF6" s="658"/>
      <c r="DG6" s="658"/>
      <c r="DH6" s="658"/>
      <c r="DI6" s="658"/>
      <c r="DJ6" s="658"/>
      <c r="DK6" s="658"/>
      <c r="DL6" s="658"/>
      <c r="DM6" s="658"/>
      <c r="DN6" s="658"/>
      <c r="DO6" s="658"/>
      <c r="DP6" s="659"/>
      <c r="DQ6" s="663">
        <v>53296</v>
      </c>
      <c r="DR6" s="658"/>
      <c r="DS6" s="658"/>
      <c r="DT6" s="658"/>
      <c r="DU6" s="658"/>
      <c r="DV6" s="658"/>
      <c r="DW6" s="658"/>
      <c r="DX6" s="658"/>
      <c r="DY6" s="658"/>
      <c r="DZ6" s="658"/>
      <c r="EA6" s="658"/>
      <c r="EB6" s="658"/>
      <c r="EC6" s="694"/>
    </row>
    <row r="7" spans="2:143" ht="11.25" customHeight="1" x14ac:dyDescent="0.15">
      <c r="B7" s="654" t="s">
        <v>245</v>
      </c>
      <c r="C7" s="655"/>
      <c r="D7" s="655"/>
      <c r="E7" s="655"/>
      <c r="F7" s="655"/>
      <c r="G7" s="655"/>
      <c r="H7" s="655"/>
      <c r="I7" s="655"/>
      <c r="J7" s="655"/>
      <c r="K7" s="655"/>
      <c r="L7" s="655"/>
      <c r="M7" s="655"/>
      <c r="N7" s="655"/>
      <c r="O7" s="655"/>
      <c r="P7" s="655"/>
      <c r="Q7" s="656"/>
      <c r="R7" s="657">
        <v>118</v>
      </c>
      <c r="S7" s="658"/>
      <c r="T7" s="658"/>
      <c r="U7" s="658"/>
      <c r="V7" s="658"/>
      <c r="W7" s="658"/>
      <c r="X7" s="658"/>
      <c r="Y7" s="659"/>
      <c r="Z7" s="695">
        <v>0</v>
      </c>
      <c r="AA7" s="695"/>
      <c r="AB7" s="695"/>
      <c r="AC7" s="695"/>
      <c r="AD7" s="696">
        <v>118</v>
      </c>
      <c r="AE7" s="696"/>
      <c r="AF7" s="696"/>
      <c r="AG7" s="696"/>
      <c r="AH7" s="696"/>
      <c r="AI7" s="696"/>
      <c r="AJ7" s="696"/>
      <c r="AK7" s="696"/>
      <c r="AL7" s="660">
        <v>0</v>
      </c>
      <c r="AM7" s="661"/>
      <c r="AN7" s="661"/>
      <c r="AO7" s="697"/>
      <c r="AP7" s="654" t="s">
        <v>246</v>
      </c>
      <c r="AQ7" s="655"/>
      <c r="AR7" s="655"/>
      <c r="AS7" s="655"/>
      <c r="AT7" s="655"/>
      <c r="AU7" s="655"/>
      <c r="AV7" s="655"/>
      <c r="AW7" s="655"/>
      <c r="AX7" s="655"/>
      <c r="AY7" s="655"/>
      <c r="AZ7" s="655"/>
      <c r="BA7" s="655"/>
      <c r="BB7" s="655"/>
      <c r="BC7" s="655"/>
      <c r="BD7" s="655"/>
      <c r="BE7" s="655"/>
      <c r="BF7" s="656"/>
      <c r="BG7" s="657">
        <v>128251</v>
      </c>
      <c r="BH7" s="658"/>
      <c r="BI7" s="658"/>
      <c r="BJ7" s="658"/>
      <c r="BK7" s="658"/>
      <c r="BL7" s="658"/>
      <c r="BM7" s="658"/>
      <c r="BN7" s="659"/>
      <c r="BO7" s="695">
        <v>44.2</v>
      </c>
      <c r="BP7" s="695"/>
      <c r="BQ7" s="695"/>
      <c r="BR7" s="695"/>
      <c r="BS7" s="696">
        <v>3074</v>
      </c>
      <c r="BT7" s="696"/>
      <c r="BU7" s="696"/>
      <c r="BV7" s="696"/>
      <c r="BW7" s="696"/>
      <c r="BX7" s="696"/>
      <c r="BY7" s="696"/>
      <c r="BZ7" s="696"/>
      <c r="CA7" s="696"/>
      <c r="CB7" s="731"/>
      <c r="CD7" s="654" t="s">
        <v>247</v>
      </c>
      <c r="CE7" s="655"/>
      <c r="CF7" s="655"/>
      <c r="CG7" s="655"/>
      <c r="CH7" s="655"/>
      <c r="CI7" s="655"/>
      <c r="CJ7" s="655"/>
      <c r="CK7" s="655"/>
      <c r="CL7" s="655"/>
      <c r="CM7" s="655"/>
      <c r="CN7" s="655"/>
      <c r="CO7" s="655"/>
      <c r="CP7" s="655"/>
      <c r="CQ7" s="656"/>
      <c r="CR7" s="657">
        <v>953900</v>
      </c>
      <c r="CS7" s="658"/>
      <c r="CT7" s="658"/>
      <c r="CU7" s="658"/>
      <c r="CV7" s="658"/>
      <c r="CW7" s="658"/>
      <c r="CX7" s="658"/>
      <c r="CY7" s="659"/>
      <c r="CZ7" s="695">
        <v>23.8</v>
      </c>
      <c r="DA7" s="695"/>
      <c r="DB7" s="695"/>
      <c r="DC7" s="695"/>
      <c r="DD7" s="663">
        <v>67054</v>
      </c>
      <c r="DE7" s="658"/>
      <c r="DF7" s="658"/>
      <c r="DG7" s="658"/>
      <c r="DH7" s="658"/>
      <c r="DI7" s="658"/>
      <c r="DJ7" s="658"/>
      <c r="DK7" s="658"/>
      <c r="DL7" s="658"/>
      <c r="DM7" s="658"/>
      <c r="DN7" s="658"/>
      <c r="DO7" s="658"/>
      <c r="DP7" s="659"/>
      <c r="DQ7" s="663">
        <v>451302</v>
      </c>
      <c r="DR7" s="658"/>
      <c r="DS7" s="658"/>
      <c r="DT7" s="658"/>
      <c r="DU7" s="658"/>
      <c r="DV7" s="658"/>
      <c r="DW7" s="658"/>
      <c r="DX7" s="658"/>
      <c r="DY7" s="658"/>
      <c r="DZ7" s="658"/>
      <c r="EA7" s="658"/>
      <c r="EB7" s="658"/>
      <c r="EC7" s="694"/>
    </row>
    <row r="8" spans="2:143" ht="11.25" customHeight="1" x14ac:dyDescent="0.15">
      <c r="B8" s="654" t="s">
        <v>248</v>
      </c>
      <c r="C8" s="655"/>
      <c r="D8" s="655"/>
      <c r="E8" s="655"/>
      <c r="F8" s="655"/>
      <c r="G8" s="655"/>
      <c r="H8" s="655"/>
      <c r="I8" s="655"/>
      <c r="J8" s="655"/>
      <c r="K8" s="655"/>
      <c r="L8" s="655"/>
      <c r="M8" s="655"/>
      <c r="N8" s="655"/>
      <c r="O8" s="655"/>
      <c r="P8" s="655"/>
      <c r="Q8" s="656"/>
      <c r="R8" s="657">
        <v>876</v>
      </c>
      <c r="S8" s="658"/>
      <c r="T8" s="658"/>
      <c r="U8" s="658"/>
      <c r="V8" s="658"/>
      <c r="W8" s="658"/>
      <c r="X8" s="658"/>
      <c r="Y8" s="659"/>
      <c r="Z8" s="695">
        <v>0</v>
      </c>
      <c r="AA8" s="695"/>
      <c r="AB8" s="695"/>
      <c r="AC8" s="695"/>
      <c r="AD8" s="696">
        <v>876</v>
      </c>
      <c r="AE8" s="696"/>
      <c r="AF8" s="696"/>
      <c r="AG8" s="696"/>
      <c r="AH8" s="696"/>
      <c r="AI8" s="696"/>
      <c r="AJ8" s="696"/>
      <c r="AK8" s="696"/>
      <c r="AL8" s="660">
        <v>0</v>
      </c>
      <c r="AM8" s="661"/>
      <c r="AN8" s="661"/>
      <c r="AO8" s="697"/>
      <c r="AP8" s="654" t="s">
        <v>249</v>
      </c>
      <c r="AQ8" s="655"/>
      <c r="AR8" s="655"/>
      <c r="AS8" s="655"/>
      <c r="AT8" s="655"/>
      <c r="AU8" s="655"/>
      <c r="AV8" s="655"/>
      <c r="AW8" s="655"/>
      <c r="AX8" s="655"/>
      <c r="AY8" s="655"/>
      <c r="AZ8" s="655"/>
      <c r="BA8" s="655"/>
      <c r="BB8" s="655"/>
      <c r="BC8" s="655"/>
      <c r="BD8" s="655"/>
      <c r="BE8" s="655"/>
      <c r="BF8" s="656"/>
      <c r="BG8" s="657">
        <v>4588</v>
      </c>
      <c r="BH8" s="658"/>
      <c r="BI8" s="658"/>
      <c r="BJ8" s="658"/>
      <c r="BK8" s="658"/>
      <c r="BL8" s="658"/>
      <c r="BM8" s="658"/>
      <c r="BN8" s="659"/>
      <c r="BO8" s="695">
        <v>1.6</v>
      </c>
      <c r="BP8" s="695"/>
      <c r="BQ8" s="695"/>
      <c r="BR8" s="695"/>
      <c r="BS8" s="696" t="s">
        <v>244</v>
      </c>
      <c r="BT8" s="696"/>
      <c r="BU8" s="696"/>
      <c r="BV8" s="696"/>
      <c r="BW8" s="696"/>
      <c r="BX8" s="696"/>
      <c r="BY8" s="696"/>
      <c r="BZ8" s="696"/>
      <c r="CA8" s="696"/>
      <c r="CB8" s="731"/>
      <c r="CD8" s="654" t="s">
        <v>250</v>
      </c>
      <c r="CE8" s="655"/>
      <c r="CF8" s="655"/>
      <c r="CG8" s="655"/>
      <c r="CH8" s="655"/>
      <c r="CI8" s="655"/>
      <c r="CJ8" s="655"/>
      <c r="CK8" s="655"/>
      <c r="CL8" s="655"/>
      <c r="CM8" s="655"/>
      <c r="CN8" s="655"/>
      <c r="CO8" s="655"/>
      <c r="CP8" s="655"/>
      <c r="CQ8" s="656"/>
      <c r="CR8" s="657">
        <v>819040</v>
      </c>
      <c r="CS8" s="658"/>
      <c r="CT8" s="658"/>
      <c r="CU8" s="658"/>
      <c r="CV8" s="658"/>
      <c r="CW8" s="658"/>
      <c r="CX8" s="658"/>
      <c r="CY8" s="659"/>
      <c r="CZ8" s="695">
        <v>20.399999999999999</v>
      </c>
      <c r="DA8" s="695"/>
      <c r="DB8" s="695"/>
      <c r="DC8" s="695"/>
      <c r="DD8" s="663">
        <v>4876</v>
      </c>
      <c r="DE8" s="658"/>
      <c r="DF8" s="658"/>
      <c r="DG8" s="658"/>
      <c r="DH8" s="658"/>
      <c r="DI8" s="658"/>
      <c r="DJ8" s="658"/>
      <c r="DK8" s="658"/>
      <c r="DL8" s="658"/>
      <c r="DM8" s="658"/>
      <c r="DN8" s="658"/>
      <c r="DO8" s="658"/>
      <c r="DP8" s="659"/>
      <c r="DQ8" s="663">
        <v>542934</v>
      </c>
      <c r="DR8" s="658"/>
      <c r="DS8" s="658"/>
      <c r="DT8" s="658"/>
      <c r="DU8" s="658"/>
      <c r="DV8" s="658"/>
      <c r="DW8" s="658"/>
      <c r="DX8" s="658"/>
      <c r="DY8" s="658"/>
      <c r="DZ8" s="658"/>
      <c r="EA8" s="658"/>
      <c r="EB8" s="658"/>
      <c r="EC8" s="694"/>
    </row>
    <row r="9" spans="2:143" ht="11.25" customHeight="1" x14ac:dyDescent="0.15">
      <c r="B9" s="654" t="s">
        <v>251</v>
      </c>
      <c r="C9" s="655"/>
      <c r="D9" s="655"/>
      <c r="E9" s="655"/>
      <c r="F9" s="655"/>
      <c r="G9" s="655"/>
      <c r="H9" s="655"/>
      <c r="I9" s="655"/>
      <c r="J9" s="655"/>
      <c r="K9" s="655"/>
      <c r="L9" s="655"/>
      <c r="M9" s="655"/>
      <c r="N9" s="655"/>
      <c r="O9" s="655"/>
      <c r="P9" s="655"/>
      <c r="Q9" s="656"/>
      <c r="R9" s="657">
        <v>707</v>
      </c>
      <c r="S9" s="658"/>
      <c r="T9" s="658"/>
      <c r="U9" s="658"/>
      <c r="V9" s="658"/>
      <c r="W9" s="658"/>
      <c r="X9" s="658"/>
      <c r="Y9" s="659"/>
      <c r="Z9" s="695">
        <v>0</v>
      </c>
      <c r="AA9" s="695"/>
      <c r="AB9" s="695"/>
      <c r="AC9" s="695"/>
      <c r="AD9" s="696">
        <v>707</v>
      </c>
      <c r="AE9" s="696"/>
      <c r="AF9" s="696"/>
      <c r="AG9" s="696"/>
      <c r="AH9" s="696"/>
      <c r="AI9" s="696"/>
      <c r="AJ9" s="696"/>
      <c r="AK9" s="696"/>
      <c r="AL9" s="660">
        <v>0</v>
      </c>
      <c r="AM9" s="661"/>
      <c r="AN9" s="661"/>
      <c r="AO9" s="697"/>
      <c r="AP9" s="654" t="s">
        <v>252</v>
      </c>
      <c r="AQ9" s="655"/>
      <c r="AR9" s="655"/>
      <c r="AS9" s="655"/>
      <c r="AT9" s="655"/>
      <c r="AU9" s="655"/>
      <c r="AV9" s="655"/>
      <c r="AW9" s="655"/>
      <c r="AX9" s="655"/>
      <c r="AY9" s="655"/>
      <c r="AZ9" s="655"/>
      <c r="BA9" s="655"/>
      <c r="BB9" s="655"/>
      <c r="BC9" s="655"/>
      <c r="BD9" s="655"/>
      <c r="BE9" s="655"/>
      <c r="BF9" s="656"/>
      <c r="BG9" s="657">
        <v>109047</v>
      </c>
      <c r="BH9" s="658"/>
      <c r="BI9" s="658"/>
      <c r="BJ9" s="658"/>
      <c r="BK9" s="658"/>
      <c r="BL9" s="658"/>
      <c r="BM9" s="658"/>
      <c r="BN9" s="659"/>
      <c r="BO9" s="695">
        <v>37.6</v>
      </c>
      <c r="BP9" s="695"/>
      <c r="BQ9" s="695"/>
      <c r="BR9" s="695"/>
      <c r="BS9" s="696" t="s">
        <v>253</v>
      </c>
      <c r="BT9" s="696"/>
      <c r="BU9" s="696"/>
      <c r="BV9" s="696"/>
      <c r="BW9" s="696"/>
      <c r="BX9" s="696"/>
      <c r="BY9" s="696"/>
      <c r="BZ9" s="696"/>
      <c r="CA9" s="696"/>
      <c r="CB9" s="731"/>
      <c r="CD9" s="654" t="s">
        <v>254</v>
      </c>
      <c r="CE9" s="655"/>
      <c r="CF9" s="655"/>
      <c r="CG9" s="655"/>
      <c r="CH9" s="655"/>
      <c r="CI9" s="655"/>
      <c r="CJ9" s="655"/>
      <c r="CK9" s="655"/>
      <c r="CL9" s="655"/>
      <c r="CM9" s="655"/>
      <c r="CN9" s="655"/>
      <c r="CO9" s="655"/>
      <c r="CP9" s="655"/>
      <c r="CQ9" s="656"/>
      <c r="CR9" s="657">
        <v>259067</v>
      </c>
      <c r="CS9" s="658"/>
      <c r="CT9" s="658"/>
      <c r="CU9" s="658"/>
      <c r="CV9" s="658"/>
      <c r="CW9" s="658"/>
      <c r="CX9" s="658"/>
      <c r="CY9" s="659"/>
      <c r="CZ9" s="695">
        <v>6.5</v>
      </c>
      <c r="DA9" s="695"/>
      <c r="DB9" s="695"/>
      <c r="DC9" s="695"/>
      <c r="DD9" s="663">
        <v>3729</v>
      </c>
      <c r="DE9" s="658"/>
      <c r="DF9" s="658"/>
      <c r="DG9" s="658"/>
      <c r="DH9" s="658"/>
      <c r="DI9" s="658"/>
      <c r="DJ9" s="658"/>
      <c r="DK9" s="658"/>
      <c r="DL9" s="658"/>
      <c r="DM9" s="658"/>
      <c r="DN9" s="658"/>
      <c r="DO9" s="658"/>
      <c r="DP9" s="659"/>
      <c r="DQ9" s="663">
        <v>167712</v>
      </c>
      <c r="DR9" s="658"/>
      <c r="DS9" s="658"/>
      <c r="DT9" s="658"/>
      <c r="DU9" s="658"/>
      <c r="DV9" s="658"/>
      <c r="DW9" s="658"/>
      <c r="DX9" s="658"/>
      <c r="DY9" s="658"/>
      <c r="DZ9" s="658"/>
      <c r="EA9" s="658"/>
      <c r="EB9" s="658"/>
      <c r="EC9" s="694"/>
    </row>
    <row r="10" spans="2:143" ht="11.25" customHeight="1" x14ac:dyDescent="0.15">
      <c r="B10" s="654" t="s">
        <v>255</v>
      </c>
      <c r="C10" s="655"/>
      <c r="D10" s="655"/>
      <c r="E10" s="655"/>
      <c r="F10" s="655"/>
      <c r="G10" s="655"/>
      <c r="H10" s="655"/>
      <c r="I10" s="655"/>
      <c r="J10" s="655"/>
      <c r="K10" s="655"/>
      <c r="L10" s="655"/>
      <c r="M10" s="655"/>
      <c r="N10" s="655"/>
      <c r="O10" s="655"/>
      <c r="P10" s="655"/>
      <c r="Q10" s="656"/>
      <c r="R10" s="657" t="s">
        <v>244</v>
      </c>
      <c r="S10" s="658"/>
      <c r="T10" s="658"/>
      <c r="U10" s="658"/>
      <c r="V10" s="658"/>
      <c r="W10" s="658"/>
      <c r="X10" s="658"/>
      <c r="Y10" s="659"/>
      <c r="Z10" s="695" t="s">
        <v>244</v>
      </c>
      <c r="AA10" s="695"/>
      <c r="AB10" s="695"/>
      <c r="AC10" s="695"/>
      <c r="AD10" s="696" t="s">
        <v>244</v>
      </c>
      <c r="AE10" s="696"/>
      <c r="AF10" s="696"/>
      <c r="AG10" s="696"/>
      <c r="AH10" s="696"/>
      <c r="AI10" s="696"/>
      <c r="AJ10" s="696"/>
      <c r="AK10" s="696"/>
      <c r="AL10" s="660" t="s">
        <v>244</v>
      </c>
      <c r="AM10" s="661"/>
      <c r="AN10" s="661"/>
      <c r="AO10" s="697"/>
      <c r="AP10" s="654" t="s">
        <v>256</v>
      </c>
      <c r="AQ10" s="655"/>
      <c r="AR10" s="655"/>
      <c r="AS10" s="655"/>
      <c r="AT10" s="655"/>
      <c r="AU10" s="655"/>
      <c r="AV10" s="655"/>
      <c r="AW10" s="655"/>
      <c r="AX10" s="655"/>
      <c r="AY10" s="655"/>
      <c r="AZ10" s="655"/>
      <c r="BA10" s="655"/>
      <c r="BB10" s="655"/>
      <c r="BC10" s="655"/>
      <c r="BD10" s="655"/>
      <c r="BE10" s="655"/>
      <c r="BF10" s="656"/>
      <c r="BG10" s="657">
        <v>9262</v>
      </c>
      <c r="BH10" s="658"/>
      <c r="BI10" s="658"/>
      <c r="BJ10" s="658"/>
      <c r="BK10" s="658"/>
      <c r="BL10" s="658"/>
      <c r="BM10" s="658"/>
      <c r="BN10" s="659"/>
      <c r="BO10" s="695">
        <v>3.2</v>
      </c>
      <c r="BP10" s="695"/>
      <c r="BQ10" s="695"/>
      <c r="BR10" s="695"/>
      <c r="BS10" s="696">
        <v>1544</v>
      </c>
      <c r="BT10" s="696"/>
      <c r="BU10" s="696"/>
      <c r="BV10" s="696"/>
      <c r="BW10" s="696"/>
      <c r="BX10" s="696"/>
      <c r="BY10" s="696"/>
      <c r="BZ10" s="696"/>
      <c r="CA10" s="696"/>
      <c r="CB10" s="731"/>
      <c r="CD10" s="654" t="s">
        <v>257</v>
      </c>
      <c r="CE10" s="655"/>
      <c r="CF10" s="655"/>
      <c r="CG10" s="655"/>
      <c r="CH10" s="655"/>
      <c r="CI10" s="655"/>
      <c r="CJ10" s="655"/>
      <c r="CK10" s="655"/>
      <c r="CL10" s="655"/>
      <c r="CM10" s="655"/>
      <c r="CN10" s="655"/>
      <c r="CO10" s="655"/>
      <c r="CP10" s="655"/>
      <c r="CQ10" s="656"/>
      <c r="CR10" s="657" t="s">
        <v>253</v>
      </c>
      <c r="CS10" s="658"/>
      <c r="CT10" s="658"/>
      <c r="CU10" s="658"/>
      <c r="CV10" s="658"/>
      <c r="CW10" s="658"/>
      <c r="CX10" s="658"/>
      <c r="CY10" s="659"/>
      <c r="CZ10" s="695" t="s">
        <v>244</v>
      </c>
      <c r="DA10" s="695"/>
      <c r="DB10" s="695"/>
      <c r="DC10" s="695"/>
      <c r="DD10" s="663" t="s">
        <v>244</v>
      </c>
      <c r="DE10" s="658"/>
      <c r="DF10" s="658"/>
      <c r="DG10" s="658"/>
      <c r="DH10" s="658"/>
      <c r="DI10" s="658"/>
      <c r="DJ10" s="658"/>
      <c r="DK10" s="658"/>
      <c r="DL10" s="658"/>
      <c r="DM10" s="658"/>
      <c r="DN10" s="658"/>
      <c r="DO10" s="658"/>
      <c r="DP10" s="659"/>
      <c r="DQ10" s="663" t="s">
        <v>253</v>
      </c>
      <c r="DR10" s="658"/>
      <c r="DS10" s="658"/>
      <c r="DT10" s="658"/>
      <c r="DU10" s="658"/>
      <c r="DV10" s="658"/>
      <c r="DW10" s="658"/>
      <c r="DX10" s="658"/>
      <c r="DY10" s="658"/>
      <c r="DZ10" s="658"/>
      <c r="EA10" s="658"/>
      <c r="EB10" s="658"/>
      <c r="EC10" s="694"/>
    </row>
    <row r="11" spans="2:143" ht="11.25" customHeight="1" x14ac:dyDescent="0.15">
      <c r="B11" s="654" t="s">
        <v>258</v>
      </c>
      <c r="C11" s="655"/>
      <c r="D11" s="655"/>
      <c r="E11" s="655"/>
      <c r="F11" s="655"/>
      <c r="G11" s="655"/>
      <c r="H11" s="655"/>
      <c r="I11" s="655"/>
      <c r="J11" s="655"/>
      <c r="K11" s="655"/>
      <c r="L11" s="655"/>
      <c r="M11" s="655"/>
      <c r="N11" s="655"/>
      <c r="O11" s="655"/>
      <c r="P11" s="655"/>
      <c r="Q11" s="656"/>
      <c r="R11" s="657">
        <v>72202</v>
      </c>
      <c r="S11" s="658"/>
      <c r="T11" s="658"/>
      <c r="U11" s="658"/>
      <c r="V11" s="658"/>
      <c r="W11" s="658"/>
      <c r="X11" s="658"/>
      <c r="Y11" s="659"/>
      <c r="Z11" s="660">
        <v>1.8</v>
      </c>
      <c r="AA11" s="661"/>
      <c r="AB11" s="661"/>
      <c r="AC11" s="662"/>
      <c r="AD11" s="663">
        <v>72202</v>
      </c>
      <c r="AE11" s="658"/>
      <c r="AF11" s="658"/>
      <c r="AG11" s="658"/>
      <c r="AH11" s="658"/>
      <c r="AI11" s="658"/>
      <c r="AJ11" s="658"/>
      <c r="AK11" s="659"/>
      <c r="AL11" s="660">
        <v>3.4</v>
      </c>
      <c r="AM11" s="661"/>
      <c r="AN11" s="661"/>
      <c r="AO11" s="697"/>
      <c r="AP11" s="654" t="s">
        <v>259</v>
      </c>
      <c r="AQ11" s="655"/>
      <c r="AR11" s="655"/>
      <c r="AS11" s="655"/>
      <c r="AT11" s="655"/>
      <c r="AU11" s="655"/>
      <c r="AV11" s="655"/>
      <c r="AW11" s="655"/>
      <c r="AX11" s="655"/>
      <c r="AY11" s="655"/>
      <c r="AZ11" s="655"/>
      <c r="BA11" s="655"/>
      <c r="BB11" s="655"/>
      <c r="BC11" s="655"/>
      <c r="BD11" s="655"/>
      <c r="BE11" s="655"/>
      <c r="BF11" s="656"/>
      <c r="BG11" s="657">
        <v>5354</v>
      </c>
      <c r="BH11" s="658"/>
      <c r="BI11" s="658"/>
      <c r="BJ11" s="658"/>
      <c r="BK11" s="658"/>
      <c r="BL11" s="658"/>
      <c r="BM11" s="658"/>
      <c r="BN11" s="659"/>
      <c r="BO11" s="695">
        <v>1.8</v>
      </c>
      <c r="BP11" s="695"/>
      <c r="BQ11" s="695"/>
      <c r="BR11" s="695"/>
      <c r="BS11" s="696">
        <v>1530</v>
      </c>
      <c r="BT11" s="696"/>
      <c r="BU11" s="696"/>
      <c r="BV11" s="696"/>
      <c r="BW11" s="696"/>
      <c r="BX11" s="696"/>
      <c r="BY11" s="696"/>
      <c r="BZ11" s="696"/>
      <c r="CA11" s="696"/>
      <c r="CB11" s="731"/>
      <c r="CD11" s="654" t="s">
        <v>260</v>
      </c>
      <c r="CE11" s="655"/>
      <c r="CF11" s="655"/>
      <c r="CG11" s="655"/>
      <c r="CH11" s="655"/>
      <c r="CI11" s="655"/>
      <c r="CJ11" s="655"/>
      <c r="CK11" s="655"/>
      <c r="CL11" s="655"/>
      <c r="CM11" s="655"/>
      <c r="CN11" s="655"/>
      <c r="CO11" s="655"/>
      <c r="CP11" s="655"/>
      <c r="CQ11" s="656"/>
      <c r="CR11" s="657">
        <v>376526</v>
      </c>
      <c r="CS11" s="658"/>
      <c r="CT11" s="658"/>
      <c r="CU11" s="658"/>
      <c r="CV11" s="658"/>
      <c r="CW11" s="658"/>
      <c r="CX11" s="658"/>
      <c r="CY11" s="659"/>
      <c r="CZ11" s="695">
        <v>9.4</v>
      </c>
      <c r="DA11" s="695"/>
      <c r="DB11" s="695"/>
      <c r="DC11" s="695"/>
      <c r="DD11" s="663">
        <v>19606</v>
      </c>
      <c r="DE11" s="658"/>
      <c r="DF11" s="658"/>
      <c r="DG11" s="658"/>
      <c r="DH11" s="658"/>
      <c r="DI11" s="658"/>
      <c r="DJ11" s="658"/>
      <c r="DK11" s="658"/>
      <c r="DL11" s="658"/>
      <c r="DM11" s="658"/>
      <c r="DN11" s="658"/>
      <c r="DO11" s="658"/>
      <c r="DP11" s="659"/>
      <c r="DQ11" s="663">
        <v>235410</v>
      </c>
      <c r="DR11" s="658"/>
      <c r="DS11" s="658"/>
      <c r="DT11" s="658"/>
      <c r="DU11" s="658"/>
      <c r="DV11" s="658"/>
      <c r="DW11" s="658"/>
      <c r="DX11" s="658"/>
      <c r="DY11" s="658"/>
      <c r="DZ11" s="658"/>
      <c r="EA11" s="658"/>
      <c r="EB11" s="658"/>
      <c r="EC11" s="694"/>
    </row>
    <row r="12" spans="2:143" ht="11.25" customHeight="1" x14ac:dyDescent="0.15">
      <c r="B12" s="654" t="s">
        <v>261</v>
      </c>
      <c r="C12" s="655"/>
      <c r="D12" s="655"/>
      <c r="E12" s="655"/>
      <c r="F12" s="655"/>
      <c r="G12" s="655"/>
      <c r="H12" s="655"/>
      <c r="I12" s="655"/>
      <c r="J12" s="655"/>
      <c r="K12" s="655"/>
      <c r="L12" s="655"/>
      <c r="M12" s="655"/>
      <c r="N12" s="655"/>
      <c r="O12" s="655"/>
      <c r="P12" s="655"/>
      <c r="Q12" s="656"/>
      <c r="R12" s="657" t="s">
        <v>244</v>
      </c>
      <c r="S12" s="658"/>
      <c r="T12" s="658"/>
      <c r="U12" s="658"/>
      <c r="V12" s="658"/>
      <c r="W12" s="658"/>
      <c r="X12" s="658"/>
      <c r="Y12" s="659"/>
      <c r="Z12" s="695" t="s">
        <v>253</v>
      </c>
      <c r="AA12" s="695"/>
      <c r="AB12" s="695"/>
      <c r="AC12" s="695"/>
      <c r="AD12" s="696" t="s">
        <v>244</v>
      </c>
      <c r="AE12" s="696"/>
      <c r="AF12" s="696"/>
      <c r="AG12" s="696"/>
      <c r="AH12" s="696"/>
      <c r="AI12" s="696"/>
      <c r="AJ12" s="696"/>
      <c r="AK12" s="696"/>
      <c r="AL12" s="660" t="s">
        <v>244</v>
      </c>
      <c r="AM12" s="661"/>
      <c r="AN12" s="661"/>
      <c r="AO12" s="697"/>
      <c r="AP12" s="654" t="s">
        <v>262</v>
      </c>
      <c r="AQ12" s="655"/>
      <c r="AR12" s="655"/>
      <c r="AS12" s="655"/>
      <c r="AT12" s="655"/>
      <c r="AU12" s="655"/>
      <c r="AV12" s="655"/>
      <c r="AW12" s="655"/>
      <c r="AX12" s="655"/>
      <c r="AY12" s="655"/>
      <c r="AZ12" s="655"/>
      <c r="BA12" s="655"/>
      <c r="BB12" s="655"/>
      <c r="BC12" s="655"/>
      <c r="BD12" s="655"/>
      <c r="BE12" s="655"/>
      <c r="BF12" s="656"/>
      <c r="BG12" s="657">
        <v>129196</v>
      </c>
      <c r="BH12" s="658"/>
      <c r="BI12" s="658"/>
      <c r="BJ12" s="658"/>
      <c r="BK12" s="658"/>
      <c r="BL12" s="658"/>
      <c r="BM12" s="658"/>
      <c r="BN12" s="659"/>
      <c r="BO12" s="695">
        <v>44.6</v>
      </c>
      <c r="BP12" s="695"/>
      <c r="BQ12" s="695"/>
      <c r="BR12" s="695"/>
      <c r="BS12" s="696" t="s">
        <v>244</v>
      </c>
      <c r="BT12" s="696"/>
      <c r="BU12" s="696"/>
      <c r="BV12" s="696"/>
      <c r="BW12" s="696"/>
      <c r="BX12" s="696"/>
      <c r="BY12" s="696"/>
      <c r="BZ12" s="696"/>
      <c r="CA12" s="696"/>
      <c r="CB12" s="731"/>
      <c r="CD12" s="654" t="s">
        <v>263</v>
      </c>
      <c r="CE12" s="655"/>
      <c r="CF12" s="655"/>
      <c r="CG12" s="655"/>
      <c r="CH12" s="655"/>
      <c r="CI12" s="655"/>
      <c r="CJ12" s="655"/>
      <c r="CK12" s="655"/>
      <c r="CL12" s="655"/>
      <c r="CM12" s="655"/>
      <c r="CN12" s="655"/>
      <c r="CO12" s="655"/>
      <c r="CP12" s="655"/>
      <c r="CQ12" s="656"/>
      <c r="CR12" s="657">
        <v>112360</v>
      </c>
      <c r="CS12" s="658"/>
      <c r="CT12" s="658"/>
      <c r="CU12" s="658"/>
      <c r="CV12" s="658"/>
      <c r="CW12" s="658"/>
      <c r="CX12" s="658"/>
      <c r="CY12" s="659"/>
      <c r="CZ12" s="695">
        <v>2.8</v>
      </c>
      <c r="DA12" s="695"/>
      <c r="DB12" s="695"/>
      <c r="DC12" s="695"/>
      <c r="DD12" s="663">
        <v>16576</v>
      </c>
      <c r="DE12" s="658"/>
      <c r="DF12" s="658"/>
      <c r="DG12" s="658"/>
      <c r="DH12" s="658"/>
      <c r="DI12" s="658"/>
      <c r="DJ12" s="658"/>
      <c r="DK12" s="658"/>
      <c r="DL12" s="658"/>
      <c r="DM12" s="658"/>
      <c r="DN12" s="658"/>
      <c r="DO12" s="658"/>
      <c r="DP12" s="659"/>
      <c r="DQ12" s="663">
        <v>77027</v>
      </c>
      <c r="DR12" s="658"/>
      <c r="DS12" s="658"/>
      <c r="DT12" s="658"/>
      <c r="DU12" s="658"/>
      <c r="DV12" s="658"/>
      <c r="DW12" s="658"/>
      <c r="DX12" s="658"/>
      <c r="DY12" s="658"/>
      <c r="DZ12" s="658"/>
      <c r="EA12" s="658"/>
      <c r="EB12" s="658"/>
      <c r="EC12" s="694"/>
    </row>
    <row r="13" spans="2:143" ht="11.25" customHeight="1" x14ac:dyDescent="0.15">
      <c r="B13" s="654" t="s">
        <v>264</v>
      </c>
      <c r="C13" s="655"/>
      <c r="D13" s="655"/>
      <c r="E13" s="655"/>
      <c r="F13" s="655"/>
      <c r="G13" s="655"/>
      <c r="H13" s="655"/>
      <c r="I13" s="655"/>
      <c r="J13" s="655"/>
      <c r="K13" s="655"/>
      <c r="L13" s="655"/>
      <c r="M13" s="655"/>
      <c r="N13" s="655"/>
      <c r="O13" s="655"/>
      <c r="P13" s="655"/>
      <c r="Q13" s="656"/>
      <c r="R13" s="657" t="s">
        <v>253</v>
      </c>
      <c r="S13" s="658"/>
      <c r="T13" s="658"/>
      <c r="U13" s="658"/>
      <c r="V13" s="658"/>
      <c r="W13" s="658"/>
      <c r="X13" s="658"/>
      <c r="Y13" s="659"/>
      <c r="Z13" s="695" t="s">
        <v>253</v>
      </c>
      <c r="AA13" s="695"/>
      <c r="AB13" s="695"/>
      <c r="AC13" s="695"/>
      <c r="AD13" s="696" t="s">
        <v>244</v>
      </c>
      <c r="AE13" s="696"/>
      <c r="AF13" s="696"/>
      <c r="AG13" s="696"/>
      <c r="AH13" s="696"/>
      <c r="AI13" s="696"/>
      <c r="AJ13" s="696"/>
      <c r="AK13" s="696"/>
      <c r="AL13" s="660" t="s">
        <v>244</v>
      </c>
      <c r="AM13" s="661"/>
      <c r="AN13" s="661"/>
      <c r="AO13" s="697"/>
      <c r="AP13" s="654" t="s">
        <v>265</v>
      </c>
      <c r="AQ13" s="655"/>
      <c r="AR13" s="655"/>
      <c r="AS13" s="655"/>
      <c r="AT13" s="655"/>
      <c r="AU13" s="655"/>
      <c r="AV13" s="655"/>
      <c r="AW13" s="655"/>
      <c r="AX13" s="655"/>
      <c r="AY13" s="655"/>
      <c r="AZ13" s="655"/>
      <c r="BA13" s="655"/>
      <c r="BB13" s="655"/>
      <c r="BC13" s="655"/>
      <c r="BD13" s="655"/>
      <c r="BE13" s="655"/>
      <c r="BF13" s="656"/>
      <c r="BG13" s="657">
        <v>129003</v>
      </c>
      <c r="BH13" s="658"/>
      <c r="BI13" s="658"/>
      <c r="BJ13" s="658"/>
      <c r="BK13" s="658"/>
      <c r="BL13" s="658"/>
      <c r="BM13" s="658"/>
      <c r="BN13" s="659"/>
      <c r="BO13" s="695">
        <v>44.5</v>
      </c>
      <c r="BP13" s="695"/>
      <c r="BQ13" s="695"/>
      <c r="BR13" s="695"/>
      <c r="BS13" s="696" t="s">
        <v>253</v>
      </c>
      <c r="BT13" s="696"/>
      <c r="BU13" s="696"/>
      <c r="BV13" s="696"/>
      <c r="BW13" s="696"/>
      <c r="BX13" s="696"/>
      <c r="BY13" s="696"/>
      <c r="BZ13" s="696"/>
      <c r="CA13" s="696"/>
      <c r="CB13" s="731"/>
      <c r="CD13" s="654" t="s">
        <v>266</v>
      </c>
      <c r="CE13" s="655"/>
      <c r="CF13" s="655"/>
      <c r="CG13" s="655"/>
      <c r="CH13" s="655"/>
      <c r="CI13" s="655"/>
      <c r="CJ13" s="655"/>
      <c r="CK13" s="655"/>
      <c r="CL13" s="655"/>
      <c r="CM13" s="655"/>
      <c r="CN13" s="655"/>
      <c r="CO13" s="655"/>
      <c r="CP13" s="655"/>
      <c r="CQ13" s="656"/>
      <c r="CR13" s="657">
        <v>612219</v>
      </c>
      <c r="CS13" s="658"/>
      <c r="CT13" s="658"/>
      <c r="CU13" s="658"/>
      <c r="CV13" s="658"/>
      <c r="CW13" s="658"/>
      <c r="CX13" s="658"/>
      <c r="CY13" s="659"/>
      <c r="CZ13" s="695">
        <v>15.3</v>
      </c>
      <c r="DA13" s="695"/>
      <c r="DB13" s="695"/>
      <c r="DC13" s="695"/>
      <c r="DD13" s="663">
        <v>397086</v>
      </c>
      <c r="DE13" s="658"/>
      <c r="DF13" s="658"/>
      <c r="DG13" s="658"/>
      <c r="DH13" s="658"/>
      <c r="DI13" s="658"/>
      <c r="DJ13" s="658"/>
      <c r="DK13" s="658"/>
      <c r="DL13" s="658"/>
      <c r="DM13" s="658"/>
      <c r="DN13" s="658"/>
      <c r="DO13" s="658"/>
      <c r="DP13" s="659"/>
      <c r="DQ13" s="663">
        <v>250232</v>
      </c>
      <c r="DR13" s="658"/>
      <c r="DS13" s="658"/>
      <c r="DT13" s="658"/>
      <c r="DU13" s="658"/>
      <c r="DV13" s="658"/>
      <c r="DW13" s="658"/>
      <c r="DX13" s="658"/>
      <c r="DY13" s="658"/>
      <c r="DZ13" s="658"/>
      <c r="EA13" s="658"/>
      <c r="EB13" s="658"/>
      <c r="EC13" s="694"/>
    </row>
    <row r="14" spans="2:143" ht="11.25" customHeight="1" x14ac:dyDescent="0.15">
      <c r="B14" s="654" t="s">
        <v>267</v>
      </c>
      <c r="C14" s="655"/>
      <c r="D14" s="655"/>
      <c r="E14" s="655"/>
      <c r="F14" s="655"/>
      <c r="G14" s="655"/>
      <c r="H14" s="655"/>
      <c r="I14" s="655"/>
      <c r="J14" s="655"/>
      <c r="K14" s="655"/>
      <c r="L14" s="655"/>
      <c r="M14" s="655"/>
      <c r="N14" s="655"/>
      <c r="O14" s="655"/>
      <c r="P14" s="655"/>
      <c r="Q14" s="656"/>
      <c r="R14" s="657" t="s">
        <v>244</v>
      </c>
      <c r="S14" s="658"/>
      <c r="T14" s="658"/>
      <c r="U14" s="658"/>
      <c r="V14" s="658"/>
      <c r="W14" s="658"/>
      <c r="X14" s="658"/>
      <c r="Y14" s="659"/>
      <c r="Z14" s="695" t="s">
        <v>244</v>
      </c>
      <c r="AA14" s="695"/>
      <c r="AB14" s="695"/>
      <c r="AC14" s="695"/>
      <c r="AD14" s="696" t="s">
        <v>244</v>
      </c>
      <c r="AE14" s="696"/>
      <c r="AF14" s="696"/>
      <c r="AG14" s="696"/>
      <c r="AH14" s="696"/>
      <c r="AI14" s="696"/>
      <c r="AJ14" s="696"/>
      <c r="AK14" s="696"/>
      <c r="AL14" s="660" t="s">
        <v>244</v>
      </c>
      <c r="AM14" s="661"/>
      <c r="AN14" s="661"/>
      <c r="AO14" s="697"/>
      <c r="AP14" s="654" t="s">
        <v>268</v>
      </c>
      <c r="AQ14" s="655"/>
      <c r="AR14" s="655"/>
      <c r="AS14" s="655"/>
      <c r="AT14" s="655"/>
      <c r="AU14" s="655"/>
      <c r="AV14" s="655"/>
      <c r="AW14" s="655"/>
      <c r="AX14" s="655"/>
      <c r="AY14" s="655"/>
      <c r="AZ14" s="655"/>
      <c r="BA14" s="655"/>
      <c r="BB14" s="655"/>
      <c r="BC14" s="655"/>
      <c r="BD14" s="655"/>
      <c r="BE14" s="655"/>
      <c r="BF14" s="656"/>
      <c r="BG14" s="657">
        <v>11663</v>
      </c>
      <c r="BH14" s="658"/>
      <c r="BI14" s="658"/>
      <c r="BJ14" s="658"/>
      <c r="BK14" s="658"/>
      <c r="BL14" s="658"/>
      <c r="BM14" s="658"/>
      <c r="BN14" s="659"/>
      <c r="BO14" s="695">
        <v>4</v>
      </c>
      <c r="BP14" s="695"/>
      <c r="BQ14" s="695"/>
      <c r="BR14" s="695"/>
      <c r="BS14" s="696" t="s">
        <v>244</v>
      </c>
      <c r="BT14" s="696"/>
      <c r="BU14" s="696"/>
      <c r="BV14" s="696"/>
      <c r="BW14" s="696"/>
      <c r="BX14" s="696"/>
      <c r="BY14" s="696"/>
      <c r="BZ14" s="696"/>
      <c r="CA14" s="696"/>
      <c r="CB14" s="731"/>
      <c r="CD14" s="654" t="s">
        <v>269</v>
      </c>
      <c r="CE14" s="655"/>
      <c r="CF14" s="655"/>
      <c r="CG14" s="655"/>
      <c r="CH14" s="655"/>
      <c r="CI14" s="655"/>
      <c r="CJ14" s="655"/>
      <c r="CK14" s="655"/>
      <c r="CL14" s="655"/>
      <c r="CM14" s="655"/>
      <c r="CN14" s="655"/>
      <c r="CO14" s="655"/>
      <c r="CP14" s="655"/>
      <c r="CQ14" s="656"/>
      <c r="CR14" s="657">
        <v>170224</v>
      </c>
      <c r="CS14" s="658"/>
      <c r="CT14" s="658"/>
      <c r="CU14" s="658"/>
      <c r="CV14" s="658"/>
      <c r="CW14" s="658"/>
      <c r="CX14" s="658"/>
      <c r="CY14" s="659"/>
      <c r="CZ14" s="695">
        <v>4.2</v>
      </c>
      <c r="DA14" s="695"/>
      <c r="DB14" s="695"/>
      <c r="DC14" s="695"/>
      <c r="DD14" s="663">
        <v>81614</v>
      </c>
      <c r="DE14" s="658"/>
      <c r="DF14" s="658"/>
      <c r="DG14" s="658"/>
      <c r="DH14" s="658"/>
      <c r="DI14" s="658"/>
      <c r="DJ14" s="658"/>
      <c r="DK14" s="658"/>
      <c r="DL14" s="658"/>
      <c r="DM14" s="658"/>
      <c r="DN14" s="658"/>
      <c r="DO14" s="658"/>
      <c r="DP14" s="659"/>
      <c r="DQ14" s="663">
        <v>90583</v>
      </c>
      <c r="DR14" s="658"/>
      <c r="DS14" s="658"/>
      <c r="DT14" s="658"/>
      <c r="DU14" s="658"/>
      <c r="DV14" s="658"/>
      <c r="DW14" s="658"/>
      <c r="DX14" s="658"/>
      <c r="DY14" s="658"/>
      <c r="DZ14" s="658"/>
      <c r="EA14" s="658"/>
      <c r="EB14" s="658"/>
      <c r="EC14" s="694"/>
    </row>
    <row r="15" spans="2:143" ht="11.25" customHeight="1" x14ac:dyDescent="0.15">
      <c r="B15" s="654" t="s">
        <v>270</v>
      </c>
      <c r="C15" s="655"/>
      <c r="D15" s="655"/>
      <c r="E15" s="655"/>
      <c r="F15" s="655"/>
      <c r="G15" s="655"/>
      <c r="H15" s="655"/>
      <c r="I15" s="655"/>
      <c r="J15" s="655"/>
      <c r="K15" s="655"/>
      <c r="L15" s="655"/>
      <c r="M15" s="655"/>
      <c r="N15" s="655"/>
      <c r="O15" s="655"/>
      <c r="P15" s="655"/>
      <c r="Q15" s="656"/>
      <c r="R15" s="657" t="s">
        <v>244</v>
      </c>
      <c r="S15" s="658"/>
      <c r="T15" s="658"/>
      <c r="U15" s="658"/>
      <c r="V15" s="658"/>
      <c r="W15" s="658"/>
      <c r="X15" s="658"/>
      <c r="Y15" s="659"/>
      <c r="Z15" s="695" t="s">
        <v>244</v>
      </c>
      <c r="AA15" s="695"/>
      <c r="AB15" s="695"/>
      <c r="AC15" s="695"/>
      <c r="AD15" s="696" t="s">
        <v>253</v>
      </c>
      <c r="AE15" s="696"/>
      <c r="AF15" s="696"/>
      <c r="AG15" s="696"/>
      <c r="AH15" s="696"/>
      <c r="AI15" s="696"/>
      <c r="AJ15" s="696"/>
      <c r="AK15" s="696"/>
      <c r="AL15" s="660" t="s">
        <v>244</v>
      </c>
      <c r="AM15" s="661"/>
      <c r="AN15" s="661"/>
      <c r="AO15" s="697"/>
      <c r="AP15" s="654" t="s">
        <v>271</v>
      </c>
      <c r="AQ15" s="655"/>
      <c r="AR15" s="655"/>
      <c r="AS15" s="655"/>
      <c r="AT15" s="655"/>
      <c r="AU15" s="655"/>
      <c r="AV15" s="655"/>
      <c r="AW15" s="655"/>
      <c r="AX15" s="655"/>
      <c r="AY15" s="655"/>
      <c r="AZ15" s="655"/>
      <c r="BA15" s="655"/>
      <c r="BB15" s="655"/>
      <c r="BC15" s="655"/>
      <c r="BD15" s="655"/>
      <c r="BE15" s="655"/>
      <c r="BF15" s="656"/>
      <c r="BG15" s="657">
        <v>16623</v>
      </c>
      <c r="BH15" s="658"/>
      <c r="BI15" s="658"/>
      <c r="BJ15" s="658"/>
      <c r="BK15" s="658"/>
      <c r="BL15" s="658"/>
      <c r="BM15" s="658"/>
      <c r="BN15" s="659"/>
      <c r="BO15" s="695">
        <v>5.7</v>
      </c>
      <c r="BP15" s="695"/>
      <c r="BQ15" s="695"/>
      <c r="BR15" s="695"/>
      <c r="BS15" s="696" t="s">
        <v>244</v>
      </c>
      <c r="BT15" s="696"/>
      <c r="BU15" s="696"/>
      <c r="BV15" s="696"/>
      <c r="BW15" s="696"/>
      <c r="BX15" s="696"/>
      <c r="BY15" s="696"/>
      <c r="BZ15" s="696"/>
      <c r="CA15" s="696"/>
      <c r="CB15" s="731"/>
      <c r="CD15" s="654" t="s">
        <v>272</v>
      </c>
      <c r="CE15" s="655"/>
      <c r="CF15" s="655"/>
      <c r="CG15" s="655"/>
      <c r="CH15" s="655"/>
      <c r="CI15" s="655"/>
      <c r="CJ15" s="655"/>
      <c r="CK15" s="655"/>
      <c r="CL15" s="655"/>
      <c r="CM15" s="655"/>
      <c r="CN15" s="655"/>
      <c r="CO15" s="655"/>
      <c r="CP15" s="655"/>
      <c r="CQ15" s="656"/>
      <c r="CR15" s="657">
        <v>221893</v>
      </c>
      <c r="CS15" s="658"/>
      <c r="CT15" s="658"/>
      <c r="CU15" s="658"/>
      <c r="CV15" s="658"/>
      <c r="CW15" s="658"/>
      <c r="CX15" s="658"/>
      <c r="CY15" s="659"/>
      <c r="CZ15" s="695">
        <v>5.5</v>
      </c>
      <c r="DA15" s="695"/>
      <c r="DB15" s="695"/>
      <c r="DC15" s="695"/>
      <c r="DD15" s="663" t="s">
        <v>244</v>
      </c>
      <c r="DE15" s="658"/>
      <c r="DF15" s="658"/>
      <c r="DG15" s="658"/>
      <c r="DH15" s="658"/>
      <c r="DI15" s="658"/>
      <c r="DJ15" s="658"/>
      <c r="DK15" s="658"/>
      <c r="DL15" s="658"/>
      <c r="DM15" s="658"/>
      <c r="DN15" s="658"/>
      <c r="DO15" s="658"/>
      <c r="DP15" s="659"/>
      <c r="DQ15" s="663">
        <v>210119</v>
      </c>
      <c r="DR15" s="658"/>
      <c r="DS15" s="658"/>
      <c r="DT15" s="658"/>
      <c r="DU15" s="658"/>
      <c r="DV15" s="658"/>
      <c r="DW15" s="658"/>
      <c r="DX15" s="658"/>
      <c r="DY15" s="658"/>
      <c r="DZ15" s="658"/>
      <c r="EA15" s="658"/>
      <c r="EB15" s="658"/>
      <c r="EC15" s="694"/>
    </row>
    <row r="16" spans="2:143" ht="11.25" customHeight="1" x14ac:dyDescent="0.15">
      <c r="B16" s="654" t="s">
        <v>273</v>
      </c>
      <c r="C16" s="655"/>
      <c r="D16" s="655"/>
      <c r="E16" s="655"/>
      <c r="F16" s="655"/>
      <c r="G16" s="655"/>
      <c r="H16" s="655"/>
      <c r="I16" s="655"/>
      <c r="J16" s="655"/>
      <c r="K16" s="655"/>
      <c r="L16" s="655"/>
      <c r="M16" s="655"/>
      <c r="N16" s="655"/>
      <c r="O16" s="655"/>
      <c r="P16" s="655"/>
      <c r="Q16" s="656"/>
      <c r="R16" s="657">
        <v>4072</v>
      </c>
      <c r="S16" s="658"/>
      <c r="T16" s="658"/>
      <c r="U16" s="658"/>
      <c r="V16" s="658"/>
      <c r="W16" s="658"/>
      <c r="X16" s="658"/>
      <c r="Y16" s="659"/>
      <c r="Z16" s="695">
        <v>0.1</v>
      </c>
      <c r="AA16" s="695"/>
      <c r="AB16" s="695"/>
      <c r="AC16" s="695"/>
      <c r="AD16" s="696">
        <v>4072</v>
      </c>
      <c r="AE16" s="696"/>
      <c r="AF16" s="696"/>
      <c r="AG16" s="696"/>
      <c r="AH16" s="696"/>
      <c r="AI16" s="696"/>
      <c r="AJ16" s="696"/>
      <c r="AK16" s="696"/>
      <c r="AL16" s="660">
        <v>0.2</v>
      </c>
      <c r="AM16" s="661"/>
      <c r="AN16" s="661"/>
      <c r="AO16" s="697"/>
      <c r="AP16" s="654" t="s">
        <v>274</v>
      </c>
      <c r="AQ16" s="655"/>
      <c r="AR16" s="655"/>
      <c r="AS16" s="655"/>
      <c r="AT16" s="655"/>
      <c r="AU16" s="655"/>
      <c r="AV16" s="655"/>
      <c r="AW16" s="655"/>
      <c r="AX16" s="655"/>
      <c r="AY16" s="655"/>
      <c r="AZ16" s="655"/>
      <c r="BA16" s="655"/>
      <c r="BB16" s="655"/>
      <c r="BC16" s="655"/>
      <c r="BD16" s="655"/>
      <c r="BE16" s="655"/>
      <c r="BF16" s="656"/>
      <c r="BG16" s="657" t="s">
        <v>244</v>
      </c>
      <c r="BH16" s="658"/>
      <c r="BI16" s="658"/>
      <c r="BJ16" s="658"/>
      <c r="BK16" s="658"/>
      <c r="BL16" s="658"/>
      <c r="BM16" s="658"/>
      <c r="BN16" s="659"/>
      <c r="BO16" s="695" t="s">
        <v>253</v>
      </c>
      <c r="BP16" s="695"/>
      <c r="BQ16" s="695"/>
      <c r="BR16" s="695"/>
      <c r="BS16" s="696" t="s">
        <v>244</v>
      </c>
      <c r="BT16" s="696"/>
      <c r="BU16" s="696"/>
      <c r="BV16" s="696"/>
      <c r="BW16" s="696"/>
      <c r="BX16" s="696"/>
      <c r="BY16" s="696"/>
      <c r="BZ16" s="696"/>
      <c r="CA16" s="696"/>
      <c r="CB16" s="731"/>
      <c r="CD16" s="654" t="s">
        <v>275</v>
      </c>
      <c r="CE16" s="655"/>
      <c r="CF16" s="655"/>
      <c r="CG16" s="655"/>
      <c r="CH16" s="655"/>
      <c r="CI16" s="655"/>
      <c r="CJ16" s="655"/>
      <c r="CK16" s="655"/>
      <c r="CL16" s="655"/>
      <c r="CM16" s="655"/>
      <c r="CN16" s="655"/>
      <c r="CO16" s="655"/>
      <c r="CP16" s="655"/>
      <c r="CQ16" s="656"/>
      <c r="CR16" s="657" t="s">
        <v>253</v>
      </c>
      <c r="CS16" s="658"/>
      <c r="CT16" s="658"/>
      <c r="CU16" s="658"/>
      <c r="CV16" s="658"/>
      <c r="CW16" s="658"/>
      <c r="CX16" s="658"/>
      <c r="CY16" s="659"/>
      <c r="CZ16" s="695" t="s">
        <v>253</v>
      </c>
      <c r="DA16" s="695"/>
      <c r="DB16" s="695"/>
      <c r="DC16" s="695"/>
      <c r="DD16" s="663" t="s">
        <v>244</v>
      </c>
      <c r="DE16" s="658"/>
      <c r="DF16" s="658"/>
      <c r="DG16" s="658"/>
      <c r="DH16" s="658"/>
      <c r="DI16" s="658"/>
      <c r="DJ16" s="658"/>
      <c r="DK16" s="658"/>
      <c r="DL16" s="658"/>
      <c r="DM16" s="658"/>
      <c r="DN16" s="658"/>
      <c r="DO16" s="658"/>
      <c r="DP16" s="659"/>
      <c r="DQ16" s="663" t="s">
        <v>244</v>
      </c>
      <c r="DR16" s="658"/>
      <c r="DS16" s="658"/>
      <c r="DT16" s="658"/>
      <c r="DU16" s="658"/>
      <c r="DV16" s="658"/>
      <c r="DW16" s="658"/>
      <c r="DX16" s="658"/>
      <c r="DY16" s="658"/>
      <c r="DZ16" s="658"/>
      <c r="EA16" s="658"/>
      <c r="EB16" s="658"/>
      <c r="EC16" s="694"/>
    </row>
    <row r="17" spans="2:133" ht="11.25" customHeight="1" x14ac:dyDescent="0.15">
      <c r="B17" s="654" t="s">
        <v>276</v>
      </c>
      <c r="C17" s="655"/>
      <c r="D17" s="655"/>
      <c r="E17" s="655"/>
      <c r="F17" s="655"/>
      <c r="G17" s="655"/>
      <c r="H17" s="655"/>
      <c r="I17" s="655"/>
      <c r="J17" s="655"/>
      <c r="K17" s="655"/>
      <c r="L17" s="655"/>
      <c r="M17" s="655"/>
      <c r="N17" s="655"/>
      <c r="O17" s="655"/>
      <c r="P17" s="655"/>
      <c r="Q17" s="656"/>
      <c r="R17" s="657">
        <v>4132</v>
      </c>
      <c r="S17" s="658"/>
      <c r="T17" s="658"/>
      <c r="U17" s="658"/>
      <c r="V17" s="658"/>
      <c r="W17" s="658"/>
      <c r="X17" s="658"/>
      <c r="Y17" s="659"/>
      <c r="Z17" s="695">
        <v>0.1</v>
      </c>
      <c r="AA17" s="695"/>
      <c r="AB17" s="695"/>
      <c r="AC17" s="695"/>
      <c r="AD17" s="696">
        <v>4132</v>
      </c>
      <c r="AE17" s="696"/>
      <c r="AF17" s="696"/>
      <c r="AG17" s="696"/>
      <c r="AH17" s="696"/>
      <c r="AI17" s="696"/>
      <c r="AJ17" s="696"/>
      <c r="AK17" s="696"/>
      <c r="AL17" s="660">
        <v>0.2</v>
      </c>
      <c r="AM17" s="661"/>
      <c r="AN17" s="661"/>
      <c r="AO17" s="697"/>
      <c r="AP17" s="654" t="s">
        <v>277</v>
      </c>
      <c r="AQ17" s="655"/>
      <c r="AR17" s="655"/>
      <c r="AS17" s="655"/>
      <c r="AT17" s="655"/>
      <c r="AU17" s="655"/>
      <c r="AV17" s="655"/>
      <c r="AW17" s="655"/>
      <c r="AX17" s="655"/>
      <c r="AY17" s="655"/>
      <c r="AZ17" s="655"/>
      <c r="BA17" s="655"/>
      <c r="BB17" s="655"/>
      <c r="BC17" s="655"/>
      <c r="BD17" s="655"/>
      <c r="BE17" s="655"/>
      <c r="BF17" s="656"/>
      <c r="BG17" s="657" t="s">
        <v>244</v>
      </c>
      <c r="BH17" s="658"/>
      <c r="BI17" s="658"/>
      <c r="BJ17" s="658"/>
      <c r="BK17" s="658"/>
      <c r="BL17" s="658"/>
      <c r="BM17" s="658"/>
      <c r="BN17" s="659"/>
      <c r="BO17" s="695" t="s">
        <v>253</v>
      </c>
      <c r="BP17" s="695"/>
      <c r="BQ17" s="695"/>
      <c r="BR17" s="695"/>
      <c r="BS17" s="696" t="s">
        <v>244</v>
      </c>
      <c r="BT17" s="696"/>
      <c r="BU17" s="696"/>
      <c r="BV17" s="696"/>
      <c r="BW17" s="696"/>
      <c r="BX17" s="696"/>
      <c r="BY17" s="696"/>
      <c r="BZ17" s="696"/>
      <c r="CA17" s="696"/>
      <c r="CB17" s="731"/>
      <c r="CD17" s="654" t="s">
        <v>278</v>
      </c>
      <c r="CE17" s="655"/>
      <c r="CF17" s="655"/>
      <c r="CG17" s="655"/>
      <c r="CH17" s="655"/>
      <c r="CI17" s="655"/>
      <c r="CJ17" s="655"/>
      <c r="CK17" s="655"/>
      <c r="CL17" s="655"/>
      <c r="CM17" s="655"/>
      <c r="CN17" s="655"/>
      <c r="CO17" s="655"/>
      <c r="CP17" s="655"/>
      <c r="CQ17" s="656"/>
      <c r="CR17" s="657">
        <v>430283</v>
      </c>
      <c r="CS17" s="658"/>
      <c r="CT17" s="658"/>
      <c r="CU17" s="658"/>
      <c r="CV17" s="658"/>
      <c r="CW17" s="658"/>
      <c r="CX17" s="658"/>
      <c r="CY17" s="659"/>
      <c r="CZ17" s="695">
        <v>10.7</v>
      </c>
      <c r="DA17" s="695"/>
      <c r="DB17" s="695"/>
      <c r="DC17" s="695"/>
      <c r="DD17" s="663" t="s">
        <v>244</v>
      </c>
      <c r="DE17" s="658"/>
      <c r="DF17" s="658"/>
      <c r="DG17" s="658"/>
      <c r="DH17" s="658"/>
      <c r="DI17" s="658"/>
      <c r="DJ17" s="658"/>
      <c r="DK17" s="658"/>
      <c r="DL17" s="658"/>
      <c r="DM17" s="658"/>
      <c r="DN17" s="658"/>
      <c r="DO17" s="658"/>
      <c r="DP17" s="659"/>
      <c r="DQ17" s="663">
        <v>396127</v>
      </c>
      <c r="DR17" s="658"/>
      <c r="DS17" s="658"/>
      <c r="DT17" s="658"/>
      <c r="DU17" s="658"/>
      <c r="DV17" s="658"/>
      <c r="DW17" s="658"/>
      <c r="DX17" s="658"/>
      <c r="DY17" s="658"/>
      <c r="DZ17" s="658"/>
      <c r="EA17" s="658"/>
      <c r="EB17" s="658"/>
      <c r="EC17" s="694"/>
    </row>
    <row r="18" spans="2:133" ht="11.25" customHeight="1" x14ac:dyDescent="0.15">
      <c r="B18" s="654" t="s">
        <v>279</v>
      </c>
      <c r="C18" s="655"/>
      <c r="D18" s="655"/>
      <c r="E18" s="655"/>
      <c r="F18" s="655"/>
      <c r="G18" s="655"/>
      <c r="H18" s="655"/>
      <c r="I18" s="655"/>
      <c r="J18" s="655"/>
      <c r="K18" s="655"/>
      <c r="L18" s="655"/>
      <c r="M18" s="655"/>
      <c r="N18" s="655"/>
      <c r="O18" s="655"/>
      <c r="P18" s="655"/>
      <c r="Q18" s="656"/>
      <c r="R18" s="657">
        <v>1066</v>
      </c>
      <c r="S18" s="658"/>
      <c r="T18" s="658"/>
      <c r="U18" s="658"/>
      <c r="V18" s="658"/>
      <c r="W18" s="658"/>
      <c r="X18" s="658"/>
      <c r="Y18" s="659"/>
      <c r="Z18" s="695">
        <v>0</v>
      </c>
      <c r="AA18" s="695"/>
      <c r="AB18" s="695"/>
      <c r="AC18" s="695"/>
      <c r="AD18" s="696">
        <v>1066</v>
      </c>
      <c r="AE18" s="696"/>
      <c r="AF18" s="696"/>
      <c r="AG18" s="696"/>
      <c r="AH18" s="696"/>
      <c r="AI18" s="696"/>
      <c r="AJ18" s="696"/>
      <c r="AK18" s="696"/>
      <c r="AL18" s="660">
        <v>0</v>
      </c>
      <c r="AM18" s="661"/>
      <c r="AN18" s="661"/>
      <c r="AO18" s="697"/>
      <c r="AP18" s="654" t="s">
        <v>280</v>
      </c>
      <c r="AQ18" s="655"/>
      <c r="AR18" s="655"/>
      <c r="AS18" s="655"/>
      <c r="AT18" s="655"/>
      <c r="AU18" s="655"/>
      <c r="AV18" s="655"/>
      <c r="AW18" s="655"/>
      <c r="AX18" s="655"/>
      <c r="AY18" s="655"/>
      <c r="AZ18" s="655"/>
      <c r="BA18" s="655"/>
      <c r="BB18" s="655"/>
      <c r="BC18" s="655"/>
      <c r="BD18" s="655"/>
      <c r="BE18" s="655"/>
      <c r="BF18" s="656"/>
      <c r="BG18" s="657" t="s">
        <v>244</v>
      </c>
      <c r="BH18" s="658"/>
      <c r="BI18" s="658"/>
      <c r="BJ18" s="658"/>
      <c r="BK18" s="658"/>
      <c r="BL18" s="658"/>
      <c r="BM18" s="658"/>
      <c r="BN18" s="659"/>
      <c r="BO18" s="695" t="s">
        <v>244</v>
      </c>
      <c r="BP18" s="695"/>
      <c r="BQ18" s="695"/>
      <c r="BR18" s="695"/>
      <c r="BS18" s="696" t="s">
        <v>253</v>
      </c>
      <c r="BT18" s="696"/>
      <c r="BU18" s="696"/>
      <c r="BV18" s="696"/>
      <c r="BW18" s="696"/>
      <c r="BX18" s="696"/>
      <c r="BY18" s="696"/>
      <c r="BZ18" s="696"/>
      <c r="CA18" s="696"/>
      <c r="CB18" s="731"/>
      <c r="CD18" s="654" t="s">
        <v>281</v>
      </c>
      <c r="CE18" s="655"/>
      <c r="CF18" s="655"/>
      <c r="CG18" s="655"/>
      <c r="CH18" s="655"/>
      <c r="CI18" s="655"/>
      <c r="CJ18" s="655"/>
      <c r="CK18" s="655"/>
      <c r="CL18" s="655"/>
      <c r="CM18" s="655"/>
      <c r="CN18" s="655"/>
      <c r="CO18" s="655"/>
      <c r="CP18" s="655"/>
      <c r="CQ18" s="656"/>
      <c r="CR18" s="657" t="s">
        <v>253</v>
      </c>
      <c r="CS18" s="658"/>
      <c r="CT18" s="658"/>
      <c r="CU18" s="658"/>
      <c r="CV18" s="658"/>
      <c r="CW18" s="658"/>
      <c r="CX18" s="658"/>
      <c r="CY18" s="659"/>
      <c r="CZ18" s="695" t="s">
        <v>244</v>
      </c>
      <c r="DA18" s="695"/>
      <c r="DB18" s="695"/>
      <c r="DC18" s="695"/>
      <c r="DD18" s="663" t="s">
        <v>244</v>
      </c>
      <c r="DE18" s="658"/>
      <c r="DF18" s="658"/>
      <c r="DG18" s="658"/>
      <c r="DH18" s="658"/>
      <c r="DI18" s="658"/>
      <c r="DJ18" s="658"/>
      <c r="DK18" s="658"/>
      <c r="DL18" s="658"/>
      <c r="DM18" s="658"/>
      <c r="DN18" s="658"/>
      <c r="DO18" s="658"/>
      <c r="DP18" s="659"/>
      <c r="DQ18" s="663" t="s">
        <v>253</v>
      </c>
      <c r="DR18" s="658"/>
      <c r="DS18" s="658"/>
      <c r="DT18" s="658"/>
      <c r="DU18" s="658"/>
      <c r="DV18" s="658"/>
      <c r="DW18" s="658"/>
      <c r="DX18" s="658"/>
      <c r="DY18" s="658"/>
      <c r="DZ18" s="658"/>
      <c r="EA18" s="658"/>
      <c r="EB18" s="658"/>
      <c r="EC18" s="694"/>
    </row>
    <row r="19" spans="2:133" ht="11.25" customHeight="1" x14ac:dyDescent="0.15">
      <c r="B19" s="654" t="s">
        <v>282</v>
      </c>
      <c r="C19" s="655"/>
      <c r="D19" s="655"/>
      <c r="E19" s="655"/>
      <c r="F19" s="655"/>
      <c r="G19" s="655"/>
      <c r="H19" s="655"/>
      <c r="I19" s="655"/>
      <c r="J19" s="655"/>
      <c r="K19" s="655"/>
      <c r="L19" s="655"/>
      <c r="M19" s="655"/>
      <c r="N19" s="655"/>
      <c r="O19" s="655"/>
      <c r="P19" s="655"/>
      <c r="Q19" s="656"/>
      <c r="R19" s="657">
        <v>747</v>
      </c>
      <c r="S19" s="658"/>
      <c r="T19" s="658"/>
      <c r="U19" s="658"/>
      <c r="V19" s="658"/>
      <c r="W19" s="658"/>
      <c r="X19" s="658"/>
      <c r="Y19" s="659"/>
      <c r="Z19" s="695">
        <v>0</v>
      </c>
      <c r="AA19" s="695"/>
      <c r="AB19" s="695"/>
      <c r="AC19" s="695"/>
      <c r="AD19" s="696">
        <v>747</v>
      </c>
      <c r="AE19" s="696"/>
      <c r="AF19" s="696"/>
      <c r="AG19" s="696"/>
      <c r="AH19" s="696"/>
      <c r="AI19" s="696"/>
      <c r="AJ19" s="696"/>
      <c r="AK19" s="696"/>
      <c r="AL19" s="660">
        <v>0</v>
      </c>
      <c r="AM19" s="661"/>
      <c r="AN19" s="661"/>
      <c r="AO19" s="697"/>
      <c r="AP19" s="654" t="s">
        <v>283</v>
      </c>
      <c r="AQ19" s="655"/>
      <c r="AR19" s="655"/>
      <c r="AS19" s="655"/>
      <c r="AT19" s="655"/>
      <c r="AU19" s="655"/>
      <c r="AV19" s="655"/>
      <c r="AW19" s="655"/>
      <c r="AX19" s="655"/>
      <c r="AY19" s="655"/>
      <c r="AZ19" s="655"/>
      <c r="BA19" s="655"/>
      <c r="BB19" s="655"/>
      <c r="BC19" s="655"/>
      <c r="BD19" s="655"/>
      <c r="BE19" s="655"/>
      <c r="BF19" s="656"/>
      <c r="BG19" s="657">
        <v>4160</v>
      </c>
      <c r="BH19" s="658"/>
      <c r="BI19" s="658"/>
      <c r="BJ19" s="658"/>
      <c r="BK19" s="658"/>
      <c r="BL19" s="658"/>
      <c r="BM19" s="658"/>
      <c r="BN19" s="659"/>
      <c r="BO19" s="695">
        <v>1.4</v>
      </c>
      <c r="BP19" s="695"/>
      <c r="BQ19" s="695"/>
      <c r="BR19" s="695"/>
      <c r="BS19" s="696" t="s">
        <v>253</v>
      </c>
      <c r="BT19" s="696"/>
      <c r="BU19" s="696"/>
      <c r="BV19" s="696"/>
      <c r="BW19" s="696"/>
      <c r="BX19" s="696"/>
      <c r="BY19" s="696"/>
      <c r="BZ19" s="696"/>
      <c r="CA19" s="696"/>
      <c r="CB19" s="731"/>
      <c r="CD19" s="654" t="s">
        <v>284</v>
      </c>
      <c r="CE19" s="655"/>
      <c r="CF19" s="655"/>
      <c r="CG19" s="655"/>
      <c r="CH19" s="655"/>
      <c r="CI19" s="655"/>
      <c r="CJ19" s="655"/>
      <c r="CK19" s="655"/>
      <c r="CL19" s="655"/>
      <c r="CM19" s="655"/>
      <c r="CN19" s="655"/>
      <c r="CO19" s="655"/>
      <c r="CP19" s="655"/>
      <c r="CQ19" s="656"/>
      <c r="CR19" s="657" t="s">
        <v>244</v>
      </c>
      <c r="CS19" s="658"/>
      <c r="CT19" s="658"/>
      <c r="CU19" s="658"/>
      <c r="CV19" s="658"/>
      <c r="CW19" s="658"/>
      <c r="CX19" s="658"/>
      <c r="CY19" s="659"/>
      <c r="CZ19" s="695" t="s">
        <v>253</v>
      </c>
      <c r="DA19" s="695"/>
      <c r="DB19" s="695"/>
      <c r="DC19" s="695"/>
      <c r="DD19" s="663" t="s">
        <v>244</v>
      </c>
      <c r="DE19" s="658"/>
      <c r="DF19" s="658"/>
      <c r="DG19" s="658"/>
      <c r="DH19" s="658"/>
      <c r="DI19" s="658"/>
      <c r="DJ19" s="658"/>
      <c r="DK19" s="658"/>
      <c r="DL19" s="658"/>
      <c r="DM19" s="658"/>
      <c r="DN19" s="658"/>
      <c r="DO19" s="658"/>
      <c r="DP19" s="659"/>
      <c r="DQ19" s="663" t="s">
        <v>244</v>
      </c>
      <c r="DR19" s="658"/>
      <c r="DS19" s="658"/>
      <c r="DT19" s="658"/>
      <c r="DU19" s="658"/>
      <c r="DV19" s="658"/>
      <c r="DW19" s="658"/>
      <c r="DX19" s="658"/>
      <c r="DY19" s="658"/>
      <c r="DZ19" s="658"/>
      <c r="EA19" s="658"/>
      <c r="EB19" s="658"/>
      <c r="EC19" s="694"/>
    </row>
    <row r="20" spans="2:133" ht="11.25" customHeight="1" x14ac:dyDescent="0.15">
      <c r="B20" s="732" t="s">
        <v>285</v>
      </c>
      <c r="C20" s="733"/>
      <c r="D20" s="733"/>
      <c r="E20" s="733"/>
      <c r="F20" s="733"/>
      <c r="G20" s="733"/>
      <c r="H20" s="733"/>
      <c r="I20" s="733"/>
      <c r="J20" s="733"/>
      <c r="K20" s="733"/>
      <c r="L20" s="733"/>
      <c r="M20" s="733"/>
      <c r="N20" s="733"/>
      <c r="O20" s="733"/>
      <c r="P20" s="733"/>
      <c r="Q20" s="734"/>
      <c r="R20" s="657">
        <v>319</v>
      </c>
      <c r="S20" s="658"/>
      <c r="T20" s="658"/>
      <c r="U20" s="658"/>
      <c r="V20" s="658"/>
      <c r="W20" s="658"/>
      <c r="X20" s="658"/>
      <c r="Y20" s="659"/>
      <c r="Z20" s="695">
        <v>0</v>
      </c>
      <c r="AA20" s="695"/>
      <c r="AB20" s="695"/>
      <c r="AC20" s="695"/>
      <c r="AD20" s="696">
        <v>319</v>
      </c>
      <c r="AE20" s="696"/>
      <c r="AF20" s="696"/>
      <c r="AG20" s="696"/>
      <c r="AH20" s="696"/>
      <c r="AI20" s="696"/>
      <c r="AJ20" s="696"/>
      <c r="AK20" s="696"/>
      <c r="AL20" s="660">
        <v>0</v>
      </c>
      <c r="AM20" s="661"/>
      <c r="AN20" s="661"/>
      <c r="AO20" s="697"/>
      <c r="AP20" s="654" t="s">
        <v>286</v>
      </c>
      <c r="AQ20" s="655"/>
      <c r="AR20" s="655"/>
      <c r="AS20" s="655"/>
      <c r="AT20" s="655"/>
      <c r="AU20" s="655"/>
      <c r="AV20" s="655"/>
      <c r="AW20" s="655"/>
      <c r="AX20" s="655"/>
      <c r="AY20" s="655"/>
      <c r="AZ20" s="655"/>
      <c r="BA20" s="655"/>
      <c r="BB20" s="655"/>
      <c r="BC20" s="655"/>
      <c r="BD20" s="655"/>
      <c r="BE20" s="655"/>
      <c r="BF20" s="656"/>
      <c r="BG20" s="657">
        <v>4160</v>
      </c>
      <c r="BH20" s="658"/>
      <c r="BI20" s="658"/>
      <c r="BJ20" s="658"/>
      <c r="BK20" s="658"/>
      <c r="BL20" s="658"/>
      <c r="BM20" s="658"/>
      <c r="BN20" s="659"/>
      <c r="BO20" s="695">
        <v>1.4</v>
      </c>
      <c r="BP20" s="695"/>
      <c r="BQ20" s="695"/>
      <c r="BR20" s="695"/>
      <c r="BS20" s="696" t="s">
        <v>253</v>
      </c>
      <c r="BT20" s="696"/>
      <c r="BU20" s="696"/>
      <c r="BV20" s="696"/>
      <c r="BW20" s="696"/>
      <c r="BX20" s="696"/>
      <c r="BY20" s="696"/>
      <c r="BZ20" s="696"/>
      <c r="CA20" s="696"/>
      <c r="CB20" s="731"/>
      <c r="CD20" s="654" t="s">
        <v>287</v>
      </c>
      <c r="CE20" s="655"/>
      <c r="CF20" s="655"/>
      <c r="CG20" s="655"/>
      <c r="CH20" s="655"/>
      <c r="CI20" s="655"/>
      <c r="CJ20" s="655"/>
      <c r="CK20" s="655"/>
      <c r="CL20" s="655"/>
      <c r="CM20" s="655"/>
      <c r="CN20" s="655"/>
      <c r="CO20" s="655"/>
      <c r="CP20" s="655"/>
      <c r="CQ20" s="656"/>
      <c r="CR20" s="657">
        <v>4008808</v>
      </c>
      <c r="CS20" s="658"/>
      <c r="CT20" s="658"/>
      <c r="CU20" s="658"/>
      <c r="CV20" s="658"/>
      <c r="CW20" s="658"/>
      <c r="CX20" s="658"/>
      <c r="CY20" s="659"/>
      <c r="CZ20" s="695">
        <v>100</v>
      </c>
      <c r="DA20" s="695"/>
      <c r="DB20" s="695"/>
      <c r="DC20" s="695"/>
      <c r="DD20" s="663">
        <v>590541</v>
      </c>
      <c r="DE20" s="658"/>
      <c r="DF20" s="658"/>
      <c r="DG20" s="658"/>
      <c r="DH20" s="658"/>
      <c r="DI20" s="658"/>
      <c r="DJ20" s="658"/>
      <c r="DK20" s="658"/>
      <c r="DL20" s="658"/>
      <c r="DM20" s="658"/>
      <c r="DN20" s="658"/>
      <c r="DO20" s="658"/>
      <c r="DP20" s="659"/>
      <c r="DQ20" s="663">
        <v>2474742</v>
      </c>
      <c r="DR20" s="658"/>
      <c r="DS20" s="658"/>
      <c r="DT20" s="658"/>
      <c r="DU20" s="658"/>
      <c r="DV20" s="658"/>
      <c r="DW20" s="658"/>
      <c r="DX20" s="658"/>
      <c r="DY20" s="658"/>
      <c r="DZ20" s="658"/>
      <c r="EA20" s="658"/>
      <c r="EB20" s="658"/>
      <c r="EC20" s="694"/>
    </row>
    <row r="21" spans="2:133" ht="11.25" customHeight="1" x14ac:dyDescent="0.15">
      <c r="B21" s="654" t="s">
        <v>288</v>
      </c>
      <c r="C21" s="655"/>
      <c r="D21" s="655"/>
      <c r="E21" s="655"/>
      <c r="F21" s="655"/>
      <c r="G21" s="655"/>
      <c r="H21" s="655"/>
      <c r="I21" s="655"/>
      <c r="J21" s="655"/>
      <c r="K21" s="655"/>
      <c r="L21" s="655"/>
      <c r="M21" s="655"/>
      <c r="N21" s="655"/>
      <c r="O21" s="655"/>
      <c r="P21" s="655"/>
      <c r="Q21" s="656"/>
      <c r="R21" s="657">
        <v>1885539</v>
      </c>
      <c r="S21" s="658"/>
      <c r="T21" s="658"/>
      <c r="U21" s="658"/>
      <c r="V21" s="658"/>
      <c r="W21" s="658"/>
      <c r="X21" s="658"/>
      <c r="Y21" s="659"/>
      <c r="Z21" s="695">
        <v>46.4</v>
      </c>
      <c r="AA21" s="695"/>
      <c r="AB21" s="695"/>
      <c r="AC21" s="695"/>
      <c r="AD21" s="696">
        <v>1726789</v>
      </c>
      <c r="AE21" s="696"/>
      <c r="AF21" s="696"/>
      <c r="AG21" s="696"/>
      <c r="AH21" s="696"/>
      <c r="AI21" s="696"/>
      <c r="AJ21" s="696"/>
      <c r="AK21" s="696"/>
      <c r="AL21" s="660">
        <v>80.3</v>
      </c>
      <c r="AM21" s="661"/>
      <c r="AN21" s="661"/>
      <c r="AO21" s="697"/>
      <c r="AP21" s="654" t="s">
        <v>289</v>
      </c>
      <c r="AQ21" s="735"/>
      <c r="AR21" s="735"/>
      <c r="AS21" s="735"/>
      <c r="AT21" s="735"/>
      <c r="AU21" s="735"/>
      <c r="AV21" s="735"/>
      <c r="AW21" s="735"/>
      <c r="AX21" s="735"/>
      <c r="AY21" s="735"/>
      <c r="AZ21" s="735"/>
      <c r="BA21" s="735"/>
      <c r="BB21" s="735"/>
      <c r="BC21" s="735"/>
      <c r="BD21" s="735"/>
      <c r="BE21" s="735"/>
      <c r="BF21" s="736"/>
      <c r="BG21" s="657">
        <v>4160</v>
      </c>
      <c r="BH21" s="658"/>
      <c r="BI21" s="658"/>
      <c r="BJ21" s="658"/>
      <c r="BK21" s="658"/>
      <c r="BL21" s="658"/>
      <c r="BM21" s="658"/>
      <c r="BN21" s="659"/>
      <c r="BO21" s="695">
        <v>1.4</v>
      </c>
      <c r="BP21" s="695"/>
      <c r="BQ21" s="695"/>
      <c r="BR21" s="695"/>
      <c r="BS21" s="696" t="s">
        <v>253</v>
      </c>
      <c r="BT21" s="696"/>
      <c r="BU21" s="696"/>
      <c r="BV21" s="696"/>
      <c r="BW21" s="696"/>
      <c r="BX21" s="696"/>
      <c r="BY21" s="696"/>
      <c r="BZ21" s="696"/>
      <c r="CA21" s="696"/>
      <c r="CB21" s="731"/>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290</v>
      </c>
      <c r="C22" s="655"/>
      <c r="D22" s="655"/>
      <c r="E22" s="655"/>
      <c r="F22" s="655"/>
      <c r="G22" s="655"/>
      <c r="H22" s="655"/>
      <c r="I22" s="655"/>
      <c r="J22" s="655"/>
      <c r="K22" s="655"/>
      <c r="L22" s="655"/>
      <c r="M22" s="655"/>
      <c r="N22" s="655"/>
      <c r="O22" s="655"/>
      <c r="P22" s="655"/>
      <c r="Q22" s="656"/>
      <c r="R22" s="657">
        <v>1726789</v>
      </c>
      <c r="S22" s="658"/>
      <c r="T22" s="658"/>
      <c r="U22" s="658"/>
      <c r="V22" s="658"/>
      <c r="W22" s="658"/>
      <c r="X22" s="658"/>
      <c r="Y22" s="659"/>
      <c r="Z22" s="695">
        <v>42.5</v>
      </c>
      <c r="AA22" s="695"/>
      <c r="AB22" s="695"/>
      <c r="AC22" s="695"/>
      <c r="AD22" s="696">
        <v>1726789</v>
      </c>
      <c r="AE22" s="696"/>
      <c r="AF22" s="696"/>
      <c r="AG22" s="696"/>
      <c r="AH22" s="696"/>
      <c r="AI22" s="696"/>
      <c r="AJ22" s="696"/>
      <c r="AK22" s="696"/>
      <c r="AL22" s="660">
        <v>80.3</v>
      </c>
      <c r="AM22" s="661"/>
      <c r="AN22" s="661"/>
      <c r="AO22" s="697"/>
      <c r="AP22" s="654" t="s">
        <v>291</v>
      </c>
      <c r="AQ22" s="735"/>
      <c r="AR22" s="735"/>
      <c r="AS22" s="735"/>
      <c r="AT22" s="735"/>
      <c r="AU22" s="735"/>
      <c r="AV22" s="735"/>
      <c r="AW22" s="735"/>
      <c r="AX22" s="735"/>
      <c r="AY22" s="735"/>
      <c r="AZ22" s="735"/>
      <c r="BA22" s="735"/>
      <c r="BB22" s="735"/>
      <c r="BC22" s="735"/>
      <c r="BD22" s="735"/>
      <c r="BE22" s="735"/>
      <c r="BF22" s="736"/>
      <c r="BG22" s="657" t="s">
        <v>244</v>
      </c>
      <c r="BH22" s="658"/>
      <c r="BI22" s="658"/>
      <c r="BJ22" s="658"/>
      <c r="BK22" s="658"/>
      <c r="BL22" s="658"/>
      <c r="BM22" s="658"/>
      <c r="BN22" s="659"/>
      <c r="BO22" s="695" t="s">
        <v>253</v>
      </c>
      <c r="BP22" s="695"/>
      <c r="BQ22" s="695"/>
      <c r="BR22" s="695"/>
      <c r="BS22" s="696" t="s">
        <v>244</v>
      </c>
      <c r="BT22" s="696"/>
      <c r="BU22" s="696"/>
      <c r="BV22" s="696"/>
      <c r="BW22" s="696"/>
      <c r="BX22" s="696"/>
      <c r="BY22" s="696"/>
      <c r="BZ22" s="696"/>
      <c r="CA22" s="696"/>
      <c r="CB22" s="731"/>
      <c r="CD22" s="709" t="s">
        <v>292</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15">
      <c r="B23" s="654" t="s">
        <v>293</v>
      </c>
      <c r="C23" s="655"/>
      <c r="D23" s="655"/>
      <c r="E23" s="655"/>
      <c r="F23" s="655"/>
      <c r="G23" s="655"/>
      <c r="H23" s="655"/>
      <c r="I23" s="655"/>
      <c r="J23" s="655"/>
      <c r="K23" s="655"/>
      <c r="L23" s="655"/>
      <c r="M23" s="655"/>
      <c r="N23" s="655"/>
      <c r="O23" s="655"/>
      <c r="P23" s="655"/>
      <c r="Q23" s="656"/>
      <c r="R23" s="657">
        <v>158750</v>
      </c>
      <c r="S23" s="658"/>
      <c r="T23" s="658"/>
      <c r="U23" s="658"/>
      <c r="V23" s="658"/>
      <c r="W23" s="658"/>
      <c r="X23" s="658"/>
      <c r="Y23" s="659"/>
      <c r="Z23" s="695">
        <v>3.9</v>
      </c>
      <c r="AA23" s="695"/>
      <c r="AB23" s="695"/>
      <c r="AC23" s="695"/>
      <c r="AD23" s="696" t="s">
        <v>253</v>
      </c>
      <c r="AE23" s="696"/>
      <c r="AF23" s="696"/>
      <c r="AG23" s="696"/>
      <c r="AH23" s="696"/>
      <c r="AI23" s="696"/>
      <c r="AJ23" s="696"/>
      <c r="AK23" s="696"/>
      <c r="AL23" s="660" t="s">
        <v>244</v>
      </c>
      <c r="AM23" s="661"/>
      <c r="AN23" s="661"/>
      <c r="AO23" s="697"/>
      <c r="AP23" s="654" t="s">
        <v>294</v>
      </c>
      <c r="AQ23" s="735"/>
      <c r="AR23" s="735"/>
      <c r="AS23" s="735"/>
      <c r="AT23" s="735"/>
      <c r="AU23" s="735"/>
      <c r="AV23" s="735"/>
      <c r="AW23" s="735"/>
      <c r="AX23" s="735"/>
      <c r="AY23" s="735"/>
      <c r="AZ23" s="735"/>
      <c r="BA23" s="735"/>
      <c r="BB23" s="735"/>
      <c r="BC23" s="735"/>
      <c r="BD23" s="735"/>
      <c r="BE23" s="735"/>
      <c r="BF23" s="736"/>
      <c r="BG23" s="657" t="s">
        <v>244</v>
      </c>
      <c r="BH23" s="658"/>
      <c r="BI23" s="658"/>
      <c r="BJ23" s="658"/>
      <c r="BK23" s="658"/>
      <c r="BL23" s="658"/>
      <c r="BM23" s="658"/>
      <c r="BN23" s="659"/>
      <c r="BO23" s="695" t="s">
        <v>244</v>
      </c>
      <c r="BP23" s="695"/>
      <c r="BQ23" s="695"/>
      <c r="BR23" s="695"/>
      <c r="BS23" s="696" t="s">
        <v>244</v>
      </c>
      <c r="BT23" s="696"/>
      <c r="BU23" s="696"/>
      <c r="BV23" s="696"/>
      <c r="BW23" s="696"/>
      <c r="BX23" s="696"/>
      <c r="BY23" s="696"/>
      <c r="BZ23" s="696"/>
      <c r="CA23" s="696"/>
      <c r="CB23" s="731"/>
      <c r="CD23" s="709" t="s">
        <v>232</v>
      </c>
      <c r="CE23" s="710"/>
      <c r="CF23" s="710"/>
      <c r="CG23" s="710"/>
      <c r="CH23" s="710"/>
      <c r="CI23" s="710"/>
      <c r="CJ23" s="710"/>
      <c r="CK23" s="710"/>
      <c r="CL23" s="710"/>
      <c r="CM23" s="710"/>
      <c r="CN23" s="710"/>
      <c r="CO23" s="710"/>
      <c r="CP23" s="710"/>
      <c r="CQ23" s="711"/>
      <c r="CR23" s="709" t="s">
        <v>295</v>
      </c>
      <c r="CS23" s="710"/>
      <c r="CT23" s="710"/>
      <c r="CU23" s="710"/>
      <c r="CV23" s="710"/>
      <c r="CW23" s="710"/>
      <c r="CX23" s="710"/>
      <c r="CY23" s="711"/>
      <c r="CZ23" s="709" t="s">
        <v>296</v>
      </c>
      <c r="DA23" s="710"/>
      <c r="DB23" s="710"/>
      <c r="DC23" s="711"/>
      <c r="DD23" s="709" t="s">
        <v>297</v>
      </c>
      <c r="DE23" s="710"/>
      <c r="DF23" s="710"/>
      <c r="DG23" s="710"/>
      <c r="DH23" s="710"/>
      <c r="DI23" s="710"/>
      <c r="DJ23" s="710"/>
      <c r="DK23" s="711"/>
      <c r="DL23" s="747" t="s">
        <v>298</v>
      </c>
      <c r="DM23" s="748"/>
      <c r="DN23" s="748"/>
      <c r="DO23" s="748"/>
      <c r="DP23" s="748"/>
      <c r="DQ23" s="748"/>
      <c r="DR23" s="748"/>
      <c r="DS23" s="748"/>
      <c r="DT23" s="748"/>
      <c r="DU23" s="748"/>
      <c r="DV23" s="749"/>
      <c r="DW23" s="709" t="s">
        <v>299</v>
      </c>
      <c r="DX23" s="710"/>
      <c r="DY23" s="710"/>
      <c r="DZ23" s="710"/>
      <c r="EA23" s="710"/>
      <c r="EB23" s="710"/>
      <c r="EC23" s="711"/>
    </row>
    <row r="24" spans="2:133" ht="11.25" customHeight="1" x14ac:dyDescent="0.15">
      <c r="B24" s="654" t="s">
        <v>300</v>
      </c>
      <c r="C24" s="655"/>
      <c r="D24" s="655"/>
      <c r="E24" s="655"/>
      <c r="F24" s="655"/>
      <c r="G24" s="655"/>
      <c r="H24" s="655"/>
      <c r="I24" s="655"/>
      <c r="J24" s="655"/>
      <c r="K24" s="655"/>
      <c r="L24" s="655"/>
      <c r="M24" s="655"/>
      <c r="N24" s="655"/>
      <c r="O24" s="655"/>
      <c r="P24" s="655"/>
      <c r="Q24" s="656"/>
      <c r="R24" s="657" t="s">
        <v>244</v>
      </c>
      <c r="S24" s="658"/>
      <c r="T24" s="658"/>
      <c r="U24" s="658"/>
      <c r="V24" s="658"/>
      <c r="W24" s="658"/>
      <c r="X24" s="658"/>
      <c r="Y24" s="659"/>
      <c r="Z24" s="695" t="s">
        <v>253</v>
      </c>
      <c r="AA24" s="695"/>
      <c r="AB24" s="695"/>
      <c r="AC24" s="695"/>
      <c r="AD24" s="696" t="s">
        <v>253</v>
      </c>
      <c r="AE24" s="696"/>
      <c r="AF24" s="696"/>
      <c r="AG24" s="696"/>
      <c r="AH24" s="696"/>
      <c r="AI24" s="696"/>
      <c r="AJ24" s="696"/>
      <c r="AK24" s="696"/>
      <c r="AL24" s="660" t="s">
        <v>244</v>
      </c>
      <c r="AM24" s="661"/>
      <c r="AN24" s="661"/>
      <c r="AO24" s="697"/>
      <c r="AP24" s="654" t="s">
        <v>301</v>
      </c>
      <c r="AQ24" s="735"/>
      <c r="AR24" s="735"/>
      <c r="AS24" s="735"/>
      <c r="AT24" s="735"/>
      <c r="AU24" s="735"/>
      <c r="AV24" s="735"/>
      <c r="AW24" s="735"/>
      <c r="AX24" s="735"/>
      <c r="AY24" s="735"/>
      <c r="AZ24" s="735"/>
      <c r="BA24" s="735"/>
      <c r="BB24" s="735"/>
      <c r="BC24" s="735"/>
      <c r="BD24" s="735"/>
      <c r="BE24" s="735"/>
      <c r="BF24" s="736"/>
      <c r="BG24" s="657" t="s">
        <v>244</v>
      </c>
      <c r="BH24" s="658"/>
      <c r="BI24" s="658"/>
      <c r="BJ24" s="658"/>
      <c r="BK24" s="658"/>
      <c r="BL24" s="658"/>
      <c r="BM24" s="658"/>
      <c r="BN24" s="659"/>
      <c r="BO24" s="695" t="s">
        <v>253</v>
      </c>
      <c r="BP24" s="695"/>
      <c r="BQ24" s="695"/>
      <c r="BR24" s="695"/>
      <c r="BS24" s="696" t="s">
        <v>253</v>
      </c>
      <c r="BT24" s="696"/>
      <c r="BU24" s="696"/>
      <c r="BV24" s="696"/>
      <c r="BW24" s="696"/>
      <c r="BX24" s="696"/>
      <c r="BY24" s="696"/>
      <c r="BZ24" s="696"/>
      <c r="CA24" s="696"/>
      <c r="CB24" s="731"/>
      <c r="CD24" s="715" t="s">
        <v>302</v>
      </c>
      <c r="CE24" s="716"/>
      <c r="CF24" s="716"/>
      <c r="CG24" s="716"/>
      <c r="CH24" s="716"/>
      <c r="CI24" s="716"/>
      <c r="CJ24" s="716"/>
      <c r="CK24" s="716"/>
      <c r="CL24" s="716"/>
      <c r="CM24" s="716"/>
      <c r="CN24" s="716"/>
      <c r="CO24" s="716"/>
      <c r="CP24" s="716"/>
      <c r="CQ24" s="717"/>
      <c r="CR24" s="712">
        <v>1333595</v>
      </c>
      <c r="CS24" s="713"/>
      <c r="CT24" s="713"/>
      <c r="CU24" s="713"/>
      <c r="CV24" s="713"/>
      <c r="CW24" s="713"/>
      <c r="CX24" s="713"/>
      <c r="CY24" s="738"/>
      <c r="CZ24" s="739">
        <v>33.299999999999997</v>
      </c>
      <c r="DA24" s="721"/>
      <c r="DB24" s="721"/>
      <c r="DC24" s="741"/>
      <c r="DD24" s="737">
        <v>1056753</v>
      </c>
      <c r="DE24" s="713"/>
      <c r="DF24" s="713"/>
      <c r="DG24" s="713"/>
      <c r="DH24" s="713"/>
      <c r="DI24" s="713"/>
      <c r="DJ24" s="713"/>
      <c r="DK24" s="738"/>
      <c r="DL24" s="737">
        <v>1036402</v>
      </c>
      <c r="DM24" s="713"/>
      <c r="DN24" s="713"/>
      <c r="DO24" s="713"/>
      <c r="DP24" s="713"/>
      <c r="DQ24" s="713"/>
      <c r="DR24" s="713"/>
      <c r="DS24" s="713"/>
      <c r="DT24" s="713"/>
      <c r="DU24" s="713"/>
      <c r="DV24" s="738"/>
      <c r="DW24" s="739">
        <v>47.8</v>
      </c>
      <c r="DX24" s="721"/>
      <c r="DY24" s="721"/>
      <c r="DZ24" s="721"/>
      <c r="EA24" s="721"/>
      <c r="EB24" s="721"/>
      <c r="EC24" s="740"/>
    </row>
    <row r="25" spans="2:133" ht="11.25" customHeight="1" x14ac:dyDescent="0.15">
      <c r="B25" s="654" t="s">
        <v>303</v>
      </c>
      <c r="C25" s="655"/>
      <c r="D25" s="655"/>
      <c r="E25" s="655"/>
      <c r="F25" s="655"/>
      <c r="G25" s="655"/>
      <c r="H25" s="655"/>
      <c r="I25" s="655"/>
      <c r="J25" s="655"/>
      <c r="K25" s="655"/>
      <c r="L25" s="655"/>
      <c r="M25" s="655"/>
      <c r="N25" s="655"/>
      <c r="O25" s="655"/>
      <c r="P25" s="655"/>
      <c r="Q25" s="656"/>
      <c r="R25" s="657">
        <v>2304431</v>
      </c>
      <c r="S25" s="658"/>
      <c r="T25" s="658"/>
      <c r="U25" s="658"/>
      <c r="V25" s="658"/>
      <c r="W25" s="658"/>
      <c r="X25" s="658"/>
      <c r="Y25" s="659"/>
      <c r="Z25" s="695">
        <v>56.7</v>
      </c>
      <c r="AA25" s="695"/>
      <c r="AB25" s="695"/>
      <c r="AC25" s="695"/>
      <c r="AD25" s="696">
        <v>2145681</v>
      </c>
      <c r="AE25" s="696"/>
      <c r="AF25" s="696"/>
      <c r="AG25" s="696"/>
      <c r="AH25" s="696"/>
      <c r="AI25" s="696"/>
      <c r="AJ25" s="696"/>
      <c r="AK25" s="696"/>
      <c r="AL25" s="660">
        <v>99.8</v>
      </c>
      <c r="AM25" s="661"/>
      <c r="AN25" s="661"/>
      <c r="AO25" s="697"/>
      <c r="AP25" s="654" t="s">
        <v>304</v>
      </c>
      <c r="AQ25" s="735"/>
      <c r="AR25" s="735"/>
      <c r="AS25" s="735"/>
      <c r="AT25" s="735"/>
      <c r="AU25" s="735"/>
      <c r="AV25" s="735"/>
      <c r="AW25" s="735"/>
      <c r="AX25" s="735"/>
      <c r="AY25" s="735"/>
      <c r="AZ25" s="735"/>
      <c r="BA25" s="735"/>
      <c r="BB25" s="735"/>
      <c r="BC25" s="735"/>
      <c r="BD25" s="735"/>
      <c r="BE25" s="735"/>
      <c r="BF25" s="736"/>
      <c r="BG25" s="657" t="s">
        <v>244</v>
      </c>
      <c r="BH25" s="658"/>
      <c r="BI25" s="658"/>
      <c r="BJ25" s="658"/>
      <c r="BK25" s="658"/>
      <c r="BL25" s="658"/>
      <c r="BM25" s="658"/>
      <c r="BN25" s="659"/>
      <c r="BO25" s="695" t="s">
        <v>244</v>
      </c>
      <c r="BP25" s="695"/>
      <c r="BQ25" s="695"/>
      <c r="BR25" s="695"/>
      <c r="BS25" s="696" t="s">
        <v>244</v>
      </c>
      <c r="BT25" s="696"/>
      <c r="BU25" s="696"/>
      <c r="BV25" s="696"/>
      <c r="BW25" s="696"/>
      <c r="BX25" s="696"/>
      <c r="BY25" s="696"/>
      <c r="BZ25" s="696"/>
      <c r="CA25" s="696"/>
      <c r="CB25" s="731"/>
      <c r="CD25" s="654" t="s">
        <v>305</v>
      </c>
      <c r="CE25" s="655"/>
      <c r="CF25" s="655"/>
      <c r="CG25" s="655"/>
      <c r="CH25" s="655"/>
      <c r="CI25" s="655"/>
      <c r="CJ25" s="655"/>
      <c r="CK25" s="655"/>
      <c r="CL25" s="655"/>
      <c r="CM25" s="655"/>
      <c r="CN25" s="655"/>
      <c r="CO25" s="655"/>
      <c r="CP25" s="655"/>
      <c r="CQ25" s="656"/>
      <c r="CR25" s="657">
        <v>654669</v>
      </c>
      <c r="CS25" s="670"/>
      <c r="CT25" s="670"/>
      <c r="CU25" s="670"/>
      <c r="CV25" s="670"/>
      <c r="CW25" s="670"/>
      <c r="CX25" s="670"/>
      <c r="CY25" s="671"/>
      <c r="CZ25" s="660">
        <v>16.3</v>
      </c>
      <c r="DA25" s="672"/>
      <c r="DB25" s="672"/>
      <c r="DC25" s="673"/>
      <c r="DD25" s="663">
        <v>595019</v>
      </c>
      <c r="DE25" s="670"/>
      <c r="DF25" s="670"/>
      <c r="DG25" s="670"/>
      <c r="DH25" s="670"/>
      <c r="DI25" s="670"/>
      <c r="DJ25" s="670"/>
      <c r="DK25" s="671"/>
      <c r="DL25" s="663">
        <v>581326</v>
      </c>
      <c r="DM25" s="670"/>
      <c r="DN25" s="670"/>
      <c r="DO25" s="670"/>
      <c r="DP25" s="670"/>
      <c r="DQ25" s="670"/>
      <c r="DR25" s="670"/>
      <c r="DS25" s="670"/>
      <c r="DT25" s="670"/>
      <c r="DU25" s="670"/>
      <c r="DV25" s="671"/>
      <c r="DW25" s="660">
        <v>26.8</v>
      </c>
      <c r="DX25" s="672"/>
      <c r="DY25" s="672"/>
      <c r="DZ25" s="672"/>
      <c r="EA25" s="672"/>
      <c r="EB25" s="672"/>
      <c r="EC25" s="684"/>
    </row>
    <row r="26" spans="2:133" ht="11.25" customHeight="1" x14ac:dyDescent="0.15">
      <c r="B26" s="654" t="s">
        <v>306</v>
      </c>
      <c r="C26" s="655"/>
      <c r="D26" s="655"/>
      <c r="E26" s="655"/>
      <c r="F26" s="655"/>
      <c r="G26" s="655"/>
      <c r="H26" s="655"/>
      <c r="I26" s="655"/>
      <c r="J26" s="655"/>
      <c r="K26" s="655"/>
      <c r="L26" s="655"/>
      <c r="M26" s="655"/>
      <c r="N26" s="655"/>
      <c r="O26" s="655"/>
      <c r="P26" s="655"/>
      <c r="Q26" s="656"/>
      <c r="R26" s="657" t="s">
        <v>244</v>
      </c>
      <c r="S26" s="658"/>
      <c r="T26" s="658"/>
      <c r="U26" s="658"/>
      <c r="V26" s="658"/>
      <c r="W26" s="658"/>
      <c r="X26" s="658"/>
      <c r="Y26" s="659"/>
      <c r="Z26" s="695" t="s">
        <v>253</v>
      </c>
      <c r="AA26" s="695"/>
      <c r="AB26" s="695"/>
      <c r="AC26" s="695"/>
      <c r="AD26" s="696" t="s">
        <v>244</v>
      </c>
      <c r="AE26" s="696"/>
      <c r="AF26" s="696"/>
      <c r="AG26" s="696"/>
      <c r="AH26" s="696"/>
      <c r="AI26" s="696"/>
      <c r="AJ26" s="696"/>
      <c r="AK26" s="696"/>
      <c r="AL26" s="660" t="s">
        <v>244</v>
      </c>
      <c r="AM26" s="661"/>
      <c r="AN26" s="661"/>
      <c r="AO26" s="697"/>
      <c r="AP26" s="654" t="s">
        <v>307</v>
      </c>
      <c r="AQ26" s="735"/>
      <c r="AR26" s="735"/>
      <c r="AS26" s="735"/>
      <c r="AT26" s="735"/>
      <c r="AU26" s="735"/>
      <c r="AV26" s="735"/>
      <c r="AW26" s="735"/>
      <c r="AX26" s="735"/>
      <c r="AY26" s="735"/>
      <c r="AZ26" s="735"/>
      <c r="BA26" s="735"/>
      <c r="BB26" s="735"/>
      <c r="BC26" s="735"/>
      <c r="BD26" s="735"/>
      <c r="BE26" s="735"/>
      <c r="BF26" s="736"/>
      <c r="BG26" s="657" t="s">
        <v>244</v>
      </c>
      <c r="BH26" s="658"/>
      <c r="BI26" s="658"/>
      <c r="BJ26" s="658"/>
      <c r="BK26" s="658"/>
      <c r="BL26" s="658"/>
      <c r="BM26" s="658"/>
      <c r="BN26" s="659"/>
      <c r="BO26" s="695" t="s">
        <v>253</v>
      </c>
      <c r="BP26" s="695"/>
      <c r="BQ26" s="695"/>
      <c r="BR26" s="695"/>
      <c r="BS26" s="696" t="s">
        <v>244</v>
      </c>
      <c r="BT26" s="696"/>
      <c r="BU26" s="696"/>
      <c r="BV26" s="696"/>
      <c r="BW26" s="696"/>
      <c r="BX26" s="696"/>
      <c r="BY26" s="696"/>
      <c r="BZ26" s="696"/>
      <c r="CA26" s="696"/>
      <c r="CB26" s="731"/>
      <c r="CD26" s="654" t="s">
        <v>308</v>
      </c>
      <c r="CE26" s="655"/>
      <c r="CF26" s="655"/>
      <c r="CG26" s="655"/>
      <c r="CH26" s="655"/>
      <c r="CI26" s="655"/>
      <c r="CJ26" s="655"/>
      <c r="CK26" s="655"/>
      <c r="CL26" s="655"/>
      <c r="CM26" s="655"/>
      <c r="CN26" s="655"/>
      <c r="CO26" s="655"/>
      <c r="CP26" s="655"/>
      <c r="CQ26" s="656"/>
      <c r="CR26" s="657">
        <v>347898</v>
      </c>
      <c r="CS26" s="658"/>
      <c r="CT26" s="658"/>
      <c r="CU26" s="658"/>
      <c r="CV26" s="658"/>
      <c r="CW26" s="658"/>
      <c r="CX26" s="658"/>
      <c r="CY26" s="659"/>
      <c r="CZ26" s="660">
        <v>8.6999999999999993</v>
      </c>
      <c r="DA26" s="672"/>
      <c r="DB26" s="672"/>
      <c r="DC26" s="673"/>
      <c r="DD26" s="663">
        <v>299176</v>
      </c>
      <c r="DE26" s="658"/>
      <c r="DF26" s="658"/>
      <c r="DG26" s="658"/>
      <c r="DH26" s="658"/>
      <c r="DI26" s="658"/>
      <c r="DJ26" s="658"/>
      <c r="DK26" s="659"/>
      <c r="DL26" s="663" t="s">
        <v>244</v>
      </c>
      <c r="DM26" s="658"/>
      <c r="DN26" s="658"/>
      <c r="DO26" s="658"/>
      <c r="DP26" s="658"/>
      <c r="DQ26" s="658"/>
      <c r="DR26" s="658"/>
      <c r="DS26" s="658"/>
      <c r="DT26" s="658"/>
      <c r="DU26" s="658"/>
      <c r="DV26" s="659"/>
      <c r="DW26" s="660" t="s">
        <v>244</v>
      </c>
      <c r="DX26" s="672"/>
      <c r="DY26" s="672"/>
      <c r="DZ26" s="672"/>
      <c r="EA26" s="672"/>
      <c r="EB26" s="672"/>
      <c r="EC26" s="684"/>
    </row>
    <row r="27" spans="2:133" ht="11.25" customHeight="1" x14ac:dyDescent="0.15">
      <c r="B27" s="654" t="s">
        <v>309</v>
      </c>
      <c r="C27" s="655"/>
      <c r="D27" s="655"/>
      <c r="E27" s="655"/>
      <c r="F27" s="655"/>
      <c r="G27" s="655"/>
      <c r="H27" s="655"/>
      <c r="I27" s="655"/>
      <c r="J27" s="655"/>
      <c r="K27" s="655"/>
      <c r="L27" s="655"/>
      <c r="M27" s="655"/>
      <c r="N27" s="655"/>
      <c r="O27" s="655"/>
      <c r="P27" s="655"/>
      <c r="Q27" s="656"/>
      <c r="R27" s="657">
        <v>13713</v>
      </c>
      <c r="S27" s="658"/>
      <c r="T27" s="658"/>
      <c r="U27" s="658"/>
      <c r="V27" s="658"/>
      <c r="W27" s="658"/>
      <c r="X27" s="658"/>
      <c r="Y27" s="659"/>
      <c r="Z27" s="695">
        <v>0.3</v>
      </c>
      <c r="AA27" s="695"/>
      <c r="AB27" s="695"/>
      <c r="AC27" s="695"/>
      <c r="AD27" s="696" t="s">
        <v>253</v>
      </c>
      <c r="AE27" s="696"/>
      <c r="AF27" s="696"/>
      <c r="AG27" s="696"/>
      <c r="AH27" s="696"/>
      <c r="AI27" s="696"/>
      <c r="AJ27" s="696"/>
      <c r="AK27" s="696"/>
      <c r="AL27" s="660" t="s">
        <v>244</v>
      </c>
      <c r="AM27" s="661"/>
      <c r="AN27" s="661"/>
      <c r="AO27" s="697"/>
      <c r="AP27" s="654" t="s">
        <v>310</v>
      </c>
      <c r="AQ27" s="655"/>
      <c r="AR27" s="655"/>
      <c r="AS27" s="655"/>
      <c r="AT27" s="655"/>
      <c r="AU27" s="655"/>
      <c r="AV27" s="655"/>
      <c r="AW27" s="655"/>
      <c r="AX27" s="655"/>
      <c r="AY27" s="655"/>
      <c r="AZ27" s="655"/>
      <c r="BA27" s="655"/>
      <c r="BB27" s="655"/>
      <c r="BC27" s="655"/>
      <c r="BD27" s="655"/>
      <c r="BE27" s="655"/>
      <c r="BF27" s="656"/>
      <c r="BG27" s="657">
        <v>289893</v>
      </c>
      <c r="BH27" s="658"/>
      <c r="BI27" s="658"/>
      <c r="BJ27" s="658"/>
      <c r="BK27" s="658"/>
      <c r="BL27" s="658"/>
      <c r="BM27" s="658"/>
      <c r="BN27" s="659"/>
      <c r="BO27" s="695">
        <v>100</v>
      </c>
      <c r="BP27" s="695"/>
      <c r="BQ27" s="695"/>
      <c r="BR27" s="695"/>
      <c r="BS27" s="696">
        <v>3074</v>
      </c>
      <c r="BT27" s="696"/>
      <c r="BU27" s="696"/>
      <c r="BV27" s="696"/>
      <c r="BW27" s="696"/>
      <c r="BX27" s="696"/>
      <c r="BY27" s="696"/>
      <c r="BZ27" s="696"/>
      <c r="CA27" s="696"/>
      <c r="CB27" s="731"/>
      <c r="CD27" s="654" t="s">
        <v>311</v>
      </c>
      <c r="CE27" s="655"/>
      <c r="CF27" s="655"/>
      <c r="CG27" s="655"/>
      <c r="CH27" s="655"/>
      <c r="CI27" s="655"/>
      <c r="CJ27" s="655"/>
      <c r="CK27" s="655"/>
      <c r="CL27" s="655"/>
      <c r="CM27" s="655"/>
      <c r="CN27" s="655"/>
      <c r="CO27" s="655"/>
      <c r="CP27" s="655"/>
      <c r="CQ27" s="656"/>
      <c r="CR27" s="657">
        <v>248643</v>
      </c>
      <c r="CS27" s="670"/>
      <c r="CT27" s="670"/>
      <c r="CU27" s="670"/>
      <c r="CV27" s="670"/>
      <c r="CW27" s="670"/>
      <c r="CX27" s="670"/>
      <c r="CY27" s="671"/>
      <c r="CZ27" s="660">
        <v>6.2</v>
      </c>
      <c r="DA27" s="672"/>
      <c r="DB27" s="672"/>
      <c r="DC27" s="673"/>
      <c r="DD27" s="663">
        <v>65607</v>
      </c>
      <c r="DE27" s="670"/>
      <c r="DF27" s="670"/>
      <c r="DG27" s="670"/>
      <c r="DH27" s="670"/>
      <c r="DI27" s="670"/>
      <c r="DJ27" s="670"/>
      <c r="DK27" s="671"/>
      <c r="DL27" s="663">
        <v>58949</v>
      </c>
      <c r="DM27" s="670"/>
      <c r="DN27" s="670"/>
      <c r="DO27" s="670"/>
      <c r="DP27" s="670"/>
      <c r="DQ27" s="670"/>
      <c r="DR27" s="670"/>
      <c r="DS27" s="670"/>
      <c r="DT27" s="670"/>
      <c r="DU27" s="670"/>
      <c r="DV27" s="671"/>
      <c r="DW27" s="660">
        <v>2.7</v>
      </c>
      <c r="DX27" s="672"/>
      <c r="DY27" s="672"/>
      <c r="DZ27" s="672"/>
      <c r="EA27" s="672"/>
      <c r="EB27" s="672"/>
      <c r="EC27" s="684"/>
    </row>
    <row r="28" spans="2:133" ht="11.25" customHeight="1" x14ac:dyDescent="0.15">
      <c r="B28" s="654" t="s">
        <v>312</v>
      </c>
      <c r="C28" s="655"/>
      <c r="D28" s="655"/>
      <c r="E28" s="655"/>
      <c r="F28" s="655"/>
      <c r="G28" s="655"/>
      <c r="H28" s="655"/>
      <c r="I28" s="655"/>
      <c r="J28" s="655"/>
      <c r="K28" s="655"/>
      <c r="L28" s="655"/>
      <c r="M28" s="655"/>
      <c r="N28" s="655"/>
      <c r="O28" s="655"/>
      <c r="P28" s="655"/>
      <c r="Q28" s="656"/>
      <c r="R28" s="657">
        <v>52911</v>
      </c>
      <c r="S28" s="658"/>
      <c r="T28" s="658"/>
      <c r="U28" s="658"/>
      <c r="V28" s="658"/>
      <c r="W28" s="658"/>
      <c r="X28" s="658"/>
      <c r="Y28" s="659"/>
      <c r="Z28" s="695">
        <v>1.3</v>
      </c>
      <c r="AA28" s="695"/>
      <c r="AB28" s="695"/>
      <c r="AC28" s="695"/>
      <c r="AD28" s="696">
        <v>1904</v>
      </c>
      <c r="AE28" s="696"/>
      <c r="AF28" s="696"/>
      <c r="AG28" s="696"/>
      <c r="AH28" s="696"/>
      <c r="AI28" s="696"/>
      <c r="AJ28" s="696"/>
      <c r="AK28" s="696"/>
      <c r="AL28" s="660">
        <v>0.1</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313</v>
      </c>
      <c r="CE28" s="655"/>
      <c r="CF28" s="655"/>
      <c r="CG28" s="655"/>
      <c r="CH28" s="655"/>
      <c r="CI28" s="655"/>
      <c r="CJ28" s="655"/>
      <c r="CK28" s="655"/>
      <c r="CL28" s="655"/>
      <c r="CM28" s="655"/>
      <c r="CN28" s="655"/>
      <c r="CO28" s="655"/>
      <c r="CP28" s="655"/>
      <c r="CQ28" s="656"/>
      <c r="CR28" s="657">
        <v>430283</v>
      </c>
      <c r="CS28" s="658"/>
      <c r="CT28" s="658"/>
      <c r="CU28" s="658"/>
      <c r="CV28" s="658"/>
      <c r="CW28" s="658"/>
      <c r="CX28" s="658"/>
      <c r="CY28" s="659"/>
      <c r="CZ28" s="660">
        <v>10.7</v>
      </c>
      <c r="DA28" s="672"/>
      <c r="DB28" s="672"/>
      <c r="DC28" s="673"/>
      <c r="DD28" s="663">
        <v>396127</v>
      </c>
      <c r="DE28" s="658"/>
      <c r="DF28" s="658"/>
      <c r="DG28" s="658"/>
      <c r="DH28" s="658"/>
      <c r="DI28" s="658"/>
      <c r="DJ28" s="658"/>
      <c r="DK28" s="659"/>
      <c r="DL28" s="663">
        <v>396127</v>
      </c>
      <c r="DM28" s="658"/>
      <c r="DN28" s="658"/>
      <c r="DO28" s="658"/>
      <c r="DP28" s="658"/>
      <c r="DQ28" s="658"/>
      <c r="DR28" s="658"/>
      <c r="DS28" s="658"/>
      <c r="DT28" s="658"/>
      <c r="DU28" s="658"/>
      <c r="DV28" s="659"/>
      <c r="DW28" s="660">
        <v>18.3</v>
      </c>
      <c r="DX28" s="672"/>
      <c r="DY28" s="672"/>
      <c r="DZ28" s="672"/>
      <c r="EA28" s="672"/>
      <c r="EB28" s="672"/>
      <c r="EC28" s="684"/>
    </row>
    <row r="29" spans="2:133" ht="11.25" customHeight="1" x14ac:dyDescent="0.15">
      <c r="B29" s="654" t="s">
        <v>314</v>
      </c>
      <c r="C29" s="655"/>
      <c r="D29" s="655"/>
      <c r="E29" s="655"/>
      <c r="F29" s="655"/>
      <c r="G29" s="655"/>
      <c r="H29" s="655"/>
      <c r="I29" s="655"/>
      <c r="J29" s="655"/>
      <c r="K29" s="655"/>
      <c r="L29" s="655"/>
      <c r="M29" s="655"/>
      <c r="N29" s="655"/>
      <c r="O29" s="655"/>
      <c r="P29" s="655"/>
      <c r="Q29" s="656"/>
      <c r="R29" s="657">
        <v>9342</v>
      </c>
      <c r="S29" s="658"/>
      <c r="T29" s="658"/>
      <c r="U29" s="658"/>
      <c r="V29" s="658"/>
      <c r="W29" s="658"/>
      <c r="X29" s="658"/>
      <c r="Y29" s="659"/>
      <c r="Z29" s="695">
        <v>0.2</v>
      </c>
      <c r="AA29" s="695"/>
      <c r="AB29" s="695"/>
      <c r="AC29" s="695"/>
      <c r="AD29" s="696" t="s">
        <v>244</v>
      </c>
      <c r="AE29" s="696"/>
      <c r="AF29" s="696"/>
      <c r="AG29" s="696"/>
      <c r="AH29" s="696"/>
      <c r="AI29" s="696"/>
      <c r="AJ29" s="696"/>
      <c r="AK29" s="696"/>
      <c r="AL29" s="660" t="s">
        <v>253</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1"/>
      <c r="CD29" s="676" t="s">
        <v>315</v>
      </c>
      <c r="CE29" s="677"/>
      <c r="CF29" s="654" t="s">
        <v>316</v>
      </c>
      <c r="CG29" s="655"/>
      <c r="CH29" s="655"/>
      <c r="CI29" s="655"/>
      <c r="CJ29" s="655"/>
      <c r="CK29" s="655"/>
      <c r="CL29" s="655"/>
      <c r="CM29" s="655"/>
      <c r="CN29" s="655"/>
      <c r="CO29" s="655"/>
      <c r="CP29" s="655"/>
      <c r="CQ29" s="656"/>
      <c r="CR29" s="657">
        <v>430159</v>
      </c>
      <c r="CS29" s="670"/>
      <c r="CT29" s="670"/>
      <c r="CU29" s="670"/>
      <c r="CV29" s="670"/>
      <c r="CW29" s="670"/>
      <c r="CX29" s="670"/>
      <c r="CY29" s="671"/>
      <c r="CZ29" s="660">
        <v>10.7</v>
      </c>
      <c r="DA29" s="672"/>
      <c r="DB29" s="672"/>
      <c r="DC29" s="673"/>
      <c r="DD29" s="663">
        <v>396003</v>
      </c>
      <c r="DE29" s="670"/>
      <c r="DF29" s="670"/>
      <c r="DG29" s="670"/>
      <c r="DH29" s="670"/>
      <c r="DI29" s="670"/>
      <c r="DJ29" s="670"/>
      <c r="DK29" s="671"/>
      <c r="DL29" s="663">
        <v>396003</v>
      </c>
      <c r="DM29" s="670"/>
      <c r="DN29" s="670"/>
      <c r="DO29" s="670"/>
      <c r="DP29" s="670"/>
      <c r="DQ29" s="670"/>
      <c r="DR29" s="670"/>
      <c r="DS29" s="670"/>
      <c r="DT29" s="670"/>
      <c r="DU29" s="670"/>
      <c r="DV29" s="671"/>
      <c r="DW29" s="660">
        <v>18.3</v>
      </c>
      <c r="DX29" s="672"/>
      <c r="DY29" s="672"/>
      <c r="DZ29" s="672"/>
      <c r="EA29" s="672"/>
      <c r="EB29" s="672"/>
      <c r="EC29" s="684"/>
    </row>
    <row r="30" spans="2:133" ht="11.25" customHeight="1" x14ac:dyDescent="0.15">
      <c r="B30" s="654" t="s">
        <v>317</v>
      </c>
      <c r="C30" s="655"/>
      <c r="D30" s="655"/>
      <c r="E30" s="655"/>
      <c r="F30" s="655"/>
      <c r="G30" s="655"/>
      <c r="H30" s="655"/>
      <c r="I30" s="655"/>
      <c r="J30" s="655"/>
      <c r="K30" s="655"/>
      <c r="L30" s="655"/>
      <c r="M30" s="655"/>
      <c r="N30" s="655"/>
      <c r="O30" s="655"/>
      <c r="P30" s="655"/>
      <c r="Q30" s="656"/>
      <c r="R30" s="657">
        <v>535979</v>
      </c>
      <c r="S30" s="658"/>
      <c r="T30" s="658"/>
      <c r="U30" s="658"/>
      <c r="V30" s="658"/>
      <c r="W30" s="658"/>
      <c r="X30" s="658"/>
      <c r="Y30" s="659"/>
      <c r="Z30" s="695">
        <v>13.2</v>
      </c>
      <c r="AA30" s="695"/>
      <c r="AB30" s="695"/>
      <c r="AC30" s="695"/>
      <c r="AD30" s="696" t="s">
        <v>244</v>
      </c>
      <c r="AE30" s="696"/>
      <c r="AF30" s="696"/>
      <c r="AG30" s="696"/>
      <c r="AH30" s="696"/>
      <c r="AI30" s="696"/>
      <c r="AJ30" s="696"/>
      <c r="AK30" s="696"/>
      <c r="AL30" s="660" t="s">
        <v>253</v>
      </c>
      <c r="AM30" s="661"/>
      <c r="AN30" s="661"/>
      <c r="AO30" s="697"/>
      <c r="AP30" s="709" t="s">
        <v>232</v>
      </c>
      <c r="AQ30" s="710"/>
      <c r="AR30" s="710"/>
      <c r="AS30" s="710"/>
      <c r="AT30" s="710"/>
      <c r="AU30" s="710"/>
      <c r="AV30" s="710"/>
      <c r="AW30" s="710"/>
      <c r="AX30" s="710"/>
      <c r="AY30" s="710"/>
      <c r="AZ30" s="710"/>
      <c r="BA30" s="710"/>
      <c r="BB30" s="710"/>
      <c r="BC30" s="710"/>
      <c r="BD30" s="710"/>
      <c r="BE30" s="710"/>
      <c r="BF30" s="711"/>
      <c r="BG30" s="709" t="s">
        <v>318</v>
      </c>
      <c r="BH30" s="729"/>
      <c r="BI30" s="729"/>
      <c r="BJ30" s="729"/>
      <c r="BK30" s="729"/>
      <c r="BL30" s="729"/>
      <c r="BM30" s="729"/>
      <c r="BN30" s="729"/>
      <c r="BO30" s="729"/>
      <c r="BP30" s="729"/>
      <c r="BQ30" s="730"/>
      <c r="BR30" s="709" t="s">
        <v>319</v>
      </c>
      <c r="BS30" s="729"/>
      <c r="BT30" s="729"/>
      <c r="BU30" s="729"/>
      <c r="BV30" s="729"/>
      <c r="BW30" s="729"/>
      <c r="BX30" s="729"/>
      <c r="BY30" s="729"/>
      <c r="BZ30" s="729"/>
      <c r="CA30" s="729"/>
      <c r="CB30" s="730"/>
      <c r="CD30" s="678"/>
      <c r="CE30" s="679"/>
      <c r="CF30" s="654" t="s">
        <v>320</v>
      </c>
      <c r="CG30" s="655"/>
      <c r="CH30" s="655"/>
      <c r="CI30" s="655"/>
      <c r="CJ30" s="655"/>
      <c r="CK30" s="655"/>
      <c r="CL30" s="655"/>
      <c r="CM30" s="655"/>
      <c r="CN30" s="655"/>
      <c r="CO30" s="655"/>
      <c r="CP30" s="655"/>
      <c r="CQ30" s="656"/>
      <c r="CR30" s="657">
        <v>423921</v>
      </c>
      <c r="CS30" s="658"/>
      <c r="CT30" s="658"/>
      <c r="CU30" s="658"/>
      <c r="CV30" s="658"/>
      <c r="CW30" s="658"/>
      <c r="CX30" s="658"/>
      <c r="CY30" s="659"/>
      <c r="CZ30" s="660">
        <v>10.6</v>
      </c>
      <c r="DA30" s="672"/>
      <c r="DB30" s="672"/>
      <c r="DC30" s="673"/>
      <c r="DD30" s="663">
        <v>390632</v>
      </c>
      <c r="DE30" s="658"/>
      <c r="DF30" s="658"/>
      <c r="DG30" s="658"/>
      <c r="DH30" s="658"/>
      <c r="DI30" s="658"/>
      <c r="DJ30" s="658"/>
      <c r="DK30" s="659"/>
      <c r="DL30" s="663">
        <v>390632</v>
      </c>
      <c r="DM30" s="658"/>
      <c r="DN30" s="658"/>
      <c r="DO30" s="658"/>
      <c r="DP30" s="658"/>
      <c r="DQ30" s="658"/>
      <c r="DR30" s="658"/>
      <c r="DS30" s="658"/>
      <c r="DT30" s="658"/>
      <c r="DU30" s="658"/>
      <c r="DV30" s="659"/>
      <c r="DW30" s="660">
        <v>18</v>
      </c>
      <c r="DX30" s="672"/>
      <c r="DY30" s="672"/>
      <c r="DZ30" s="672"/>
      <c r="EA30" s="672"/>
      <c r="EB30" s="672"/>
      <c r="EC30" s="684"/>
    </row>
    <row r="31" spans="2:133" ht="11.25" customHeight="1" x14ac:dyDescent="0.15">
      <c r="B31" s="732" t="s">
        <v>321</v>
      </c>
      <c r="C31" s="733"/>
      <c r="D31" s="733"/>
      <c r="E31" s="733"/>
      <c r="F31" s="733"/>
      <c r="G31" s="733"/>
      <c r="H31" s="733"/>
      <c r="I31" s="733"/>
      <c r="J31" s="733"/>
      <c r="K31" s="733"/>
      <c r="L31" s="733"/>
      <c r="M31" s="733"/>
      <c r="N31" s="733"/>
      <c r="O31" s="733"/>
      <c r="P31" s="733"/>
      <c r="Q31" s="734"/>
      <c r="R31" s="657" t="s">
        <v>244</v>
      </c>
      <c r="S31" s="658"/>
      <c r="T31" s="658"/>
      <c r="U31" s="658"/>
      <c r="V31" s="658"/>
      <c r="W31" s="658"/>
      <c r="X31" s="658"/>
      <c r="Y31" s="659"/>
      <c r="Z31" s="695" t="s">
        <v>244</v>
      </c>
      <c r="AA31" s="695"/>
      <c r="AB31" s="695"/>
      <c r="AC31" s="695"/>
      <c r="AD31" s="696" t="s">
        <v>244</v>
      </c>
      <c r="AE31" s="696"/>
      <c r="AF31" s="696"/>
      <c r="AG31" s="696"/>
      <c r="AH31" s="696"/>
      <c r="AI31" s="696"/>
      <c r="AJ31" s="696"/>
      <c r="AK31" s="696"/>
      <c r="AL31" s="660" t="s">
        <v>244</v>
      </c>
      <c r="AM31" s="661"/>
      <c r="AN31" s="661"/>
      <c r="AO31" s="697"/>
      <c r="AP31" s="723" t="s">
        <v>322</v>
      </c>
      <c r="AQ31" s="724"/>
      <c r="AR31" s="724"/>
      <c r="AS31" s="724"/>
      <c r="AT31" s="725" t="s">
        <v>323</v>
      </c>
      <c r="AU31" s="218"/>
      <c r="AV31" s="218"/>
      <c r="AW31" s="218"/>
      <c r="AX31" s="715" t="s">
        <v>196</v>
      </c>
      <c r="AY31" s="716"/>
      <c r="AZ31" s="716"/>
      <c r="BA31" s="716"/>
      <c r="BB31" s="716"/>
      <c r="BC31" s="716"/>
      <c r="BD31" s="716"/>
      <c r="BE31" s="716"/>
      <c r="BF31" s="717"/>
      <c r="BG31" s="719">
        <v>99.5</v>
      </c>
      <c r="BH31" s="720"/>
      <c r="BI31" s="720"/>
      <c r="BJ31" s="720"/>
      <c r="BK31" s="720"/>
      <c r="BL31" s="720"/>
      <c r="BM31" s="721">
        <v>98</v>
      </c>
      <c r="BN31" s="720"/>
      <c r="BO31" s="720"/>
      <c r="BP31" s="720"/>
      <c r="BQ31" s="722"/>
      <c r="BR31" s="719">
        <v>99.7</v>
      </c>
      <c r="BS31" s="720"/>
      <c r="BT31" s="720"/>
      <c r="BU31" s="720"/>
      <c r="BV31" s="720"/>
      <c r="BW31" s="720"/>
      <c r="BX31" s="721">
        <v>98.2</v>
      </c>
      <c r="BY31" s="720"/>
      <c r="BZ31" s="720"/>
      <c r="CA31" s="720"/>
      <c r="CB31" s="722"/>
      <c r="CD31" s="678"/>
      <c r="CE31" s="679"/>
      <c r="CF31" s="654" t="s">
        <v>324</v>
      </c>
      <c r="CG31" s="655"/>
      <c r="CH31" s="655"/>
      <c r="CI31" s="655"/>
      <c r="CJ31" s="655"/>
      <c r="CK31" s="655"/>
      <c r="CL31" s="655"/>
      <c r="CM31" s="655"/>
      <c r="CN31" s="655"/>
      <c r="CO31" s="655"/>
      <c r="CP31" s="655"/>
      <c r="CQ31" s="656"/>
      <c r="CR31" s="657">
        <v>6238</v>
      </c>
      <c r="CS31" s="670"/>
      <c r="CT31" s="670"/>
      <c r="CU31" s="670"/>
      <c r="CV31" s="670"/>
      <c r="CW31" s="670"/>
      <c r="CX31" s="670"/>
      <c r="CY31" s="671"/>
      <c r="CZ31" s="660">
        <v>0.2</v>
      </c>
      <c r="DA31" s="672"/>
      <c r="DB31" s="672"/>
      <c r="DC31" s="673"/>
      <c r="DD31" s="663">
        <v>5371</v>
      </c>
      <c r="DE31" s="670"/>
      <c r="DF31" s="670"/>
      <c r="DG31" s="670"/>
      <c r="DH31" s="670"/>
      <c r="DI31" s="670"/>
      <c r="DJ31" s="670"/>
      <c r="DK31" s="671"/>
      <c r="DL31" s="663">
        <v>5371</v>
      </c>
      <c r="DM31" s="670"/>
      <c r="DN31" s="670"/>
      <c r="DO31" s="670"/>
      <c r="DP31" s="670"/>
      <c r="DQ31" s="670"/>
      <c r="DR31" s="670"/>
      <c r="DS31" s="670"/>
      <c r="DT31" s="670"/>
      <c r="DU31" s="670"/>
      <c r="DV31" s="671"/>
      <c r="DW31" s="660">
        <v>0.2</v>
      </c>
      <c r="DX31" s="672"/>
      <c r="DY31" s="672"/>
      <c r="DZ31" s="672"/>
      <c r="EA31" s="672"/>
      <c r="EB31" s="672"/>
      <c r="EC31" s="684"/>
    </row>
    <row r="32" spans="2:133" ht="11.25" customHeight="1" x14ac:dyDescent="0.15">
      <c r="B32" s="654" t="s">
        <v>325</v>
      </c>
      <c r="C32" s="655"/>
      <c r="D32" s="655"/>
      <c r="E32" s="655"/>
      <c r="F32" s="655"/>
      <c r="G32" s="655"/>
      <c r="H32" s="655"/>
      <c r="I32" s="655"/>
      <c r="J32" s="655"/>
      <c r="K32" s="655"/>
      <c r="L32" s="655"/>
      <c r="M32" s="655"/>
      <c r="N32" s="655"/>
      <c r="O32" s="655"/>
      <c r="P32" s="655"/>
      <c r="Q32" s="656"/>
      <c r="R32" s="657">
        <v>242904</v>
      </c>
      <c r="S32" s="658"/>
      <c r="T32" s="658"/>
      <c r="U32" s="658"/>
      <c r="V32" s="658"/>
      <c r="W32" s="658"/>
      <c r="X32" s="658"/>
      <c r="Y32" s="659"/>
      <c r="Z32" s="695">
        <v>6</v>
      </c>
      <c r="AA32" s="695"/>
      <c r="AB32" s="695"/>
      <c r="AC32" s="695"/>
      <c r="AD32" s="696" t="s">
        <v>244</v>
      </c>
      <c r="AE32" s="696"/>
      <c r="AF32" s="696"/>
      <c r="AG32" s="696"/>
      <c r="AH32" s="696"/>
      <c r="AI32" s="696"/>
      <c r="AJ32" s="696"/>
      <c r="AK32" s="696"/>
      <c r="AL32" s="660" t="s">
        <v>253</v>
      </c>
      <c r="AM32" s="661"/>
      <c r="AN32" s="661"/>
      <c r="AO32" s="697"/>
      <c r="AP32" s="698"/>
      <c r="AQ32" s="699"/>
      <c r="AR32" s="699"/>
      <c r="AS32" s="699"/>
      <c r="AT32" s="726"/>
      <c r="AU32" s="214" t="s">
        <v>326</v>
      </c>
      <c r="AX32" s="654" t="s">
        <v>327</v>
      </c>
      <c r="AY32" s="655"/>
      <c r="AZ32" s="655"/>
      <c r="BA32" s="655"/>
      <c r="BB32" s="655"/>
      <c r="BC32" s="655"/>
      <c r="BD32" s="655"/>
      <c r="BE32" s="655"/>
      <c r="BF32" s="656"/>
      <c r="BG32" s="728">
        <v>99.6</v>
      </c>
      <c r="BH32" s="670"/>
      <c r="BI32" s="670"/>
      <c r="BJ32" s="670"/>
      <c r="BK32" s="670"/>
      <c r="BL32" s="670"/>
      <c r="BM32" s="661">
        <v>99</v>
      </c>
      <c r="BN32" s="670"/>
      <c r="BO32" s="670"/>
      <c r="BP32" s="670"/>
      <c r="BQ32" s="693"/>
      <c r="BR32" s="728">
        <v>99.8</v>
      </c>
      <c r="BS32" s="670"/>
      <c r="BT32" s="670"/>
      <c r="BU32" s="670"/>
      <c r="BV32" s="670"/>
      <c r="BW32" s="670"/>
      <c r="BX32" s="661">
        <v>99.1</v>
      </c>
      <c r="BY32" s="670"/>
      <c r="BZ32" s="670"/>
      <c r="CA32" s="670"/>
      <c r="CB32" s="693"/>
      <c r="CD32" s="680"/>
      <c r="CE32" s="681"/>
      <c r="CF32" s="654" t="s">
        <v>328</v>
      </c>
      <c r="CG32" s="655"/>
      <c r="CH32" s="655"/>
      <c r="CI32" s="655"/>
      <c r="CJ32" s="655"/>
      <c r="CK32" s="655"/>
      <c r="CL32" s="655"/>
      <c r="CM32" s="655"/>
      <c r="CN32" s="655"/>
      <c r="CO32" s="655"/>
      <c r="CP32" s="655"/>
      <c r="CQ32" s="656"/>
      <c r="CR32" s="657">
        <v>124</v>
      </c>
      <c r="CS32" s="658"/>
      <c r="CT32" s="658"/>
      <c r="CU32" s="658"/>
      <c r="CV32" s="658"/>
      <c r="CW32" s="658"/>
      <c r="CX32" s="658"/>
      <c r="CY32" s="659"/>
      <c r="CZ32" s="660">
        <v>0</v>
      </c>
      <c r="DA32" s="672"/>
      <c r="DB32" s="672"/>
      <c r="DC32" s="673"/>
      <c r="DD32" s="663">
        <v>124</v>
      </c>
      <c r="DE32" s="658"/>
      <c r="DF32" s="658"/>
      <c r="DG32" s="658"/>
      <c r="DH32" s="658"/>
      <c r="DI32" s="658"/>
      <c r="DJ32" s="658"/>
      <c r="DK32" s="659"/>
      <c r="DL32" s="663">
        <v>124</v>
      </c>
      <c r="DM32" s="658"/>
      <c r="DN32" s="658"/>
      <c r="DO32" s="658"/>
      <c r="DP32" s="658"/>
      <c r="DQ32" s="658"/>
      <c r="DR32" s="658"/>
      <c r="DS32" s="658"/>
      <c r="DT32" s="658"/>
      <c r="DU32" s="658"/>
      <c r="DV32" s="659"/>
      <c r="DW32" s="660">
        <v>0</v>
      </c>
      <c r="DX32" s="672"/>
      <c r="DY32" s="672"/>
      <c r="DZ32" s="672"/>
      <c r="EA32" s="672"/>
      <c r="EB32" s="672"/>
      <c r="EC32" s="684"/>
    </row>
    <row r="33" spans="2:133" ht="11.25" customHeight="1" x14ac:dyDescent="0.15">
      <c r="B33" s="654" t="s">
        <v>329</v>
      </c>
      <c r="C33" s="655"/>
      <c r="D33" s="655"/>
      <c r="E33" s="655"/>
      <c r="F33" s="655"/>
      <c r="G33" s="655"/>
      <c r="H33" s="655"/>
      <c r="I33" s="655"/>
      <c r="J33" s="655"/>
      <c r="K33" s="655"/>
      <c r="L33" s="655"/>
      <c r="M33" s="655"/>
      <c r="N33" s="655"/>
      <c r="O33" s="655"/>
      <c r="P33" s="655"/>
      <c r="Q33" s="656"/>
      <c r="R33" s="657">
        <v>3732</v>
      </c>
      <c r="S33" s="658"/>
      <c r="T33" s="658"/>
      <c r="U33" s="658"/>
      <c r="V33" s="658"/>
      <c r="W33" s="658"/>
      <c r="X33" s="658"/>
      <c r="Y33" s="659"/>
      <c r="Z33" s="695">
        <v>0.1</v>
      </c>
      <c r="AA33" s="695"/>
      <c r="AB33" s="695"/>
      <c r="AC33" s="695"/>
      <c r="AD33" s="696">
        <v>3279</v>
      </c>
      <c r="AE33" s="696"/>
      <c r="AF33" s="696"/>
      <c r="AG33" s="696"/>
      <c r="AH33" s="696"/>
      <c r="AI33" s="696"/>
      <c r="AJ33" s="696"/>
      <c r="AK33" s="696"/>
      <c r="AL33" s="660">
        <v>0.2</v>
      </c>
      <c r="AM33" s="661"/>
      <c r="AN33" s="661"/>
      <c r="AO33" s="697"/>
      <c r="AP33" s="700"/>
      <c r="AQ33" s="701"/>
      <c r="AR33" s="701"/>
      <c r="AS33" s="701"/>
      <c r="AT33" s="727"/>
      <c r="AU33" s="219"/>
      <c r="AV33" s="219"/>
      <c r="AW33" s="219"/>
      <c r="AX33" s="638" t="s">
        <v>330</v>
      </c>
      <c r="AY33" s="639"/>
      <c r="AZ33" s="639"/>
      <c r="BA33" s="639"/>
      <c r="BB33" s="639"/>
      <c r="BC33" s="639"/>
      <c r="BD33" s="639"/>
      <c r="BE33" s="639"/>
      <c r="BF33" s="640"/>
      <c r="BG33" s="718">
        <v>99.4</v>
      </c>
      <c r="BH33" s="642"/>
      <c r="BI33" s="642"/>
      <c r="BJ33" s="642"/>
      <c r="BK33" s="642"/>
      <c r="BL33" s="642"/>
      <c r="BM33" s="688">
        <v>96.7</v>
      </c>
      <c r="BN33" s="642"/>
      <c r="BO33" s="642"/>
      <c r="BP33" s="642"/>
      <c r="BQ33" s="705"/>
      <c r="BR33" s="718">
        <v>99.4</v>
      </c>
      <c r="BS33" s="642"/>
      <c r="BT33" s="642"/>
      <c r="BU33" s="642"/>
      <c r="BV33" s="642"/>
      <c r="BW33" s="642"/>
      <c r="BX33" s="688">
        <v>97</v>
      </c>
      <c r="BY33" s="642"/>
      <c r="BZ33" s="642"/>
      <c r="CA33" s="642"/>
      <c r="CB33" s="705"/>
      <c r="CD33" s="654" t="s">
        <v>331</v>
      </c>
      <c r="CE33" s="655"/>
      <c r="CF33" s="655"/>
      <c r="CG33" s="655"/>
      <c r="CH33" s="655"/>
      <c r="CI33" s="655"/>
      <c r="CJ33" s="655"/>
      <c r="CK33" s="655"/>
      <c r="CL33" s="655"/>
      <c r="CM33" s="655"/>
      <c r="CN33" s="655"/>
      <c r="CO33" s="655"/>
      <c r="CP33" s="655"/>
      <c r="CQ33" s="656"/>
      <c r="CR33" s="657">
        <v>2084672</v>
      </c>
      <c r="CS33" s="670"/>
      <c r="CT33" s="670"/>
      <c r="CU33" s="670"/>
      <c r="CV33" s="670"/>
      <c r="CW33" s="670"/>
      <c r="CX33" s="670"/>
      <c r="CY33" s="671"/>
      <c r="CZ33" s="660">
        <v>52</v>
      </c>
      <c r="DA33" s="672"/>
      <c r="DB33" s="672"/>
      <c r="DC33" s="673"/>
      <c r="DD33" s="663">
        <v>1309365</v>
      </c>
      <c r="DE33" s="670"/>
      <c r="DF33" s="670"/>
      <c r="DG33" s="670"/>
      <c r="DH33" s="670"/>
      <c r="DI33" s="670"/>
      <c r="DJ33" s="670"/>
      <c r="DK33" s="671"/>
      <c r="DL33" s="663">
        <v>588402</v>
      </c>
      <c r="DM33" s="670"/>
      <c r="DN33" s="670"/>
      <c r="DO33" s="670"/>
      <c r="DP33" s="670"/>
      <c r="DQ33" s="670"/>
      <c r="DR33" s="670"/>
      <c r="DS33" s="670"/>
      <c r="DT33" s="670"/>
      <c r="DU33" s="670"/>
      <c r="DV33" s="671"/>
      <c r="DW33" s="660">
        <v>27.1</v>
      </c>
      <c r="DX33" s="672"/>
      <c r="DY33" s="672"/>
      <c r="DZ33" s="672"/>
      <c r="EA33" s="672"/>
      <c r="EB33" s="672"/>
      <c r="EC33" s="684"/>
    </row>
    <row r="34" spans="2:133" ht="11.25" customHeight="1" x14ac:dyDescent="0.15">
      <c r="B34" s="654" t="s">
        <v>332</v>
      </c>
      <c r="C34" s="655"/>
      <c r="D34" s="655"/>
      <c r="E34" s="655"/>
      <c r="F34" s="655"/>
      <c r="G34" s="655"/>
      <c r="H34" s="655"/>
      <c r="I34" s="655"/>
      <c r="J34" s="655"/>
      <c r="K34" s="655"/>
      <c r="L34" s="655"/>
      <c r="M34" s="655"/>
      <c r="N34" s="655"/>
      <c r="O34" s="655"/>
      <c r="P34" s="655"/>
      <c r="Q34" s="656"/>
      <c r="R34" s="657">
        <v>251772</v>
      </c>
      <c r="S34" s="658"/>
      <c r="T34" s="658"/>
      <c r="U34" s="658"/>
      <c r="V34" s="658"/>
      <c r="W34" s="658"/>
      <c r="X34" s="658"/>
      <c r="Y34" s="659"/>
      <c r="Z34" s="695">
        <v>6.2</v>
      </c>
      <c r="AA34" s="695"/>
      <c r="AB34" s="695"/>
      <c r="AC34" s="695"/>
      <c r="AD34" s="696" t="s">
        <v>244</v>
      </c>
      <c r="AE34" s="696"/>
      <c r="AF34" s="696"/>
      <c r="AG34" s="696"/>
      <c r="AH34" s="696"/>
      <c r="AI34" s="696"/>
      <c r="AJ34" s="696"/>
      <c r="AK34" s="696"/>
      <c r="AL34" s="660" t="s">
        <v>244</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333</v>
      </c>
      <c r="CE34" s="655"/>
      <c r="CF34" s="655"/>
      <c r="CG34" s="655"/>
      <c r="CH34" s="655"/>
      <c r="CI34" s="655"/>
      <c r="CJ34" s="655"/>
      <c r="CK34" s="655"/>
      <c r="CL34" s="655"/>
      <c r="CM34" s="655"/>
      <c r="CN34" s="655"/>
      <c r="CO34" s="655"/>
      <c r="CP34" s="655"/>
      <c r="CQ34" s="656"/>
      <c r="CR34" s="657">
        <v>512990</v>
      </c>
      <c r="CS34" s="658"/>
      <c r="CT34" s="658"/>
      <c r="CU34" s="658"/>
      <c r="CV34" s="658"/>
      <c r="CW34" s="658"/>
      <c r="CX34" s="658"/>
      <c r="CY34" s="659"/>
      <c r="CZ34" s="660">
        <v>12.8</v>
      </c>
      <c r="DA34" s="672"/>
      <c r="DB34" s="672"/>
      <c r="DC34" s="673"/>
      <c r="DD34" s="663">
        <v>288860</v>
      </c>
      <c r="DE34" s="658"/>
      <c r="DF34" s="658"/>
      <c r="DG34" s="658"/>
      <c r="DH34" s="658"/>
      <c r="DI34" s="658"/>
      <c r="DJ34" s="658"/>
      <c r="DK34" s="659"/>
      <c r="DL34" s="663">
        <v>240292</v>
      </c>
      <c r="DM34" s="658"/>
      <c r="DN34" s="658"/>
      <c r="DO34" s="658"/>
      <c r="DP34" s="658"/>
      <c r="DQ34" s="658"/>
      <c r="DR34" s="658"/>
      <c r="DS34" s="658"/>
      <c r="DT34" s="658"/>
      <c r="DU34" s="658"/>
      <c r="DV34" s="659"/>
      <c r="DW34" s="660">
        <v>11.1</v>
      </c>
      <c r="DX34" s="672"/>
      <c r="DY34" s="672"/>
      <c r="DZ34" s="672"/>
      <c r="EA34" s="672"/>
      <c r="EB34" s="672"/>
      <c r="EC34" s="684"/>
    </row>
    <row r="35" spans="2:133" ht="11.25" customHeight="1" x14ac:dyDescent="0.15">
      <c r="B35" s="654" t="s">
        <v>334</v>
      </c>
      <c r="C35" s="655"/>
      <c r="D35" s="655"/>
      <c r="E35" s="655"/>
      <c r="F35" s="655"/>
      <c r="G35" s="655"/>
      <c r="H35" s="655"/>
      <c r="I35" s="655"/>
      <c r="J35" s="655"/>
      <c r="K35" s="655"/>
      <c r="L35" s="655"/>
      <c r="M35" s="655"/>
      <c r="N35" s="655"/>
      <c r="O35" s="655"/>
      <c r="P35" s="655"/>
      <c r="Q35" s="656"/>
      <c r="R35" s="657">
        <v>228116</v>
      </c>
      <c r="S35" s="658"/>
      <c r="T35" s="658"/>
      <c r="U35" s="658"/>
      <c r="V35" s="658"/>
      <c r="W35" s="658"/>
      <c r="X35" s="658"/>
      <c r="Y35" s="659"/>
      <c r="Z35" s="695">
        <v>5.6</v>
      </c>
      <c r="AA35" s="695"/>
      <c r="AB35" s="695"/>
      <c r="AC35" s="695"/>
      <c r="AD35" s="696" t="s">
        <v>253</v>
      </c>
      <c r="AE35" s="696"/>
      <c r="AF35" s="696"/>
      <c r="AG35" s="696"/>
      <c r="AH35" s="696"/>
      <c r="AI35" s="696"/>
      <c r="AJ35" s="696"/>
      <c r="AK35" s="696"/>
      <c r="AL35" s="660" t="s">
        <v>244</v>
      </c>
      <c r="AM35" s="661"/>
      <c r="AN35" s="661"/>
      <c r="AO35" s="697"/>
      <c r="AP35" s="222"/>
      <c r="AQ35" s="709" t="s">
        <v>335</v>
      </c>
      <c r="AR35" s="710"/>
      <c r="AS35" s="710"/>
      <c r="AT35" s="710"/>
      <c r="AU35" s="710"/>
      <c r="AV35" s="710"/>
      <c r="AW35" s="710"/>
      <c r="AX35" s="710"/>
      <c r="AY35" s="710"/>
      <c r="AZ35" s="710"/>
      <c r="BA35" s="710"/>
      <c r="BB35" s="710"/>
      <c r="BC35" s="710"/>
      <c r="BD35" s="710"/>
      <c r="BE35" s="710"/>
      <c r="BF35" s="711"/>
      <c r="BG35" s="709" t="s">
        <v>336</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337</v>
      </c>
      <c r="CE35" s="655"/>
      <c r="CF35" s="655"/>
      <c r="CG35" s="655"/>
      <c r="CH35" s="655"/>
      <c r="CI35" s="655"/>
      <c r="CJ35" s="655"/>
      <c r="CK35" s="655"/>
      <c r="CL35" s="655"/>
      <c r="CM35" s="655"/>
      <c r="CN35" s="655"/>
      <c r="CO35" s="655"/>
      <c r="CP35" s="655"/>
      <c r="CQ35" s="656"/>
      <c r="CR35" s="657">
        <v>147796</v>
      </c>
      <c r="CS35" s="670"/>
      <c r="CT35" s="670"/>
      <c r="CU35" s="670"/>
      <c r="CV35" s="670"/>
      <c r="CW35" s="670"/>
      <c r="CX35" s="670"/>
      <c r="CY35" s="671"/>
      <c r="CZ35" s="660">
        <v>3.7</v>
      </c>
      <c r="DA35" s="672"/>
      <c r="DB35" s="672"/>
      <c r="DC35" s="673"/>
      <c r="DD35" s="663">
        <v>118519</v>
      </c>
      <c r="DE35" s="670"/>
      <c r="DF35" s="670"/>
      <c r="DG35" s="670"/>
      <c r="DH35" s="670"/>
      <c r="DI35" s="670"/>
      <c r="DJ35" s="670"/>
      <c r="DK35" s="671"/>
      <c r="DL35" s="663">
        <v>33668</v>
      </c>
      <c r="DM35" s="670"/>
      <c r="DN35" s="670"/>
      <c r="DO35" s="670"/>
      <c r="DP35" s="670"/>
      <c r="DQ35" s="670"/>
      <c r="DR35" s="670"/>
      <c r="DS35" s="670"/>
      <c r="DT35" s="670"/>
      <c r="DU35" s="670"/>
      <c r="DV35" s="671"/>
      <c r="DW35" s="660">
        <v>1.6</v>
      </c>
      <c r="DX35" s="672"/>
      <c r="DY35" s="672"/>
      <c r="DZ35" s="672"/>
      <c r="EA35" s="672"/>
      <c r="EB35" s="672"/>
      <c r="EC35" s="684"/>
    </row>
    <row r="36" spans="2:133" ht="11.25" customHeight="1" x14ac:dyDescent="0.15">
      <c r="B36" s="654" t="s">
        <v>338</v>
      </c>
      <c r="C36" s="655"/>
      <c r="D36" s="655"/>
      <c r="E36" s="655"/>
      <c r="F36" s="655"/>
      <c r="G36" s="655"/>
      <c r="H36" s="655"/>
      <c r="I36" s="655"/>
      <c r="J36" s="655"/>
      <c r="K36" s="655"/>
      <c r="L36" s="655"/>
      <c r="M36" s="655"/>
      <c r="N36" s="655"/>
      <c r="O36" s="655"/>
      <c r="P36" s="655"/>
      <c r="Q36" s="656"/>
      <c r="R36" s="657">
        <v>61415</v>
      </c>
      <c r="S36" s="658"/>
      <c r="T36" s="658"/>
      <c r="U36" s="658"/>
      <c r="V36" s="658"/>
      <c r="W36" s="658"/>
      <c r="X36" s="658"/>
      <c r="Y36" s="659"/>
      <c r="Z36" s="695">
        <v>1.5</v>
      </c>
      <c r="AA36" s="695"/>
      <c r="AB36" s="695"/>
      <c r="AC36" s="695"/>
      <c r="AD36" s="696" t="s">
        <v>244</v>
      </c>
      <c r="AE36" s="696"/>
      <c r="AF36" s="696"/>
      <c r="AG36" s="696"/>
      <c r="AH36" s="696"/>
      <c r="AI36" s="696"/>
      <c r="AJ36" s="696"/>
      <c r="AK36" s="696"/>
      <c r="AL36" s="660" t="s">
        <v>253</v>
      </c>
      <c r="AM36" s="661"/>
      <c r="AN36" s="661"/>
      <c r="AO36" s="697"/>
      <c r="AP36" s="222"/>
      <c r="AQ36" s="706" t="s">
        <v>339</v>
      </c>
      <c r="AR36" s="707"/>
      <c r="AS36" s="707"/>
      <c r="AT36" s="707"/>
      <c r="AU36" s="707"/>
      <c r="AV36" s="707"/>
      <c r="AW36" s="707"/>
      <c r="AX36" s="707"/>
      <c r="AY36" s="708"/>
      <c r="AZ36" s="712">
        <v>486622</v>
      </c>
      <c r="BA36" s="713"/>
      <c r="BB36" s="713"/>
      <c r="BC36" s="713"/>
      <c r="BD36" s="713"/>
      <c r="BE36" s="713"/>
      <c r="BF36" s="714"/>
      <c r="BG36" s="715" t="s">
        <v>340</v>
      </c>
      <c r="BH36" s="716"/>
      <c r="BI36" s="716"/>
      <c r="BJ36" s="716"/>
      <c r="BK36" s="716"/>
      <c r="BL36" s="716"/>
      <c r="BM36" s="716"/>
      <c r="BN36" s="716"/>
      <c r="BO36" s="716"/>
      <c r="BP36" s="716"/>
      <c r="BQ36" s="716"/>
      <c r="BR36" s="716"/>
      <c r="BS36" s="716"/>
      <c r="BT36" s="716"/>
      <c r="BU36" s="717"/>
      <c r="BV36" s="712">
        <v>923</v>
      </c>
      <c r="BW36" s="713"/>
      <c r="BX36" s="713"/>
      <c r="BY36" s="713"/>
      <c r="BZ36" s="713"/>
      <c r="CA36" s="713"/>
      <c r="CB36" s="714"/>
      <c r="CD36" s="654" t="s">
        <v>341</v>
      </c>
      <c r="CE36" s="655"/>
      <c r="CF36" s="655"/>
      <c r="CG36" s="655"/>
      <c r="CH36" s="655"/>
      <c r="CI36" s="655"/>
      <c r="CJ36" s="655"/>
      <c r="CK36" s="655"/>
      <c r="CL36" s="655"/>
      <c r="CM36" s="655"/>
      <c r="CN36" s="655"/>
      <c r="CO36" s="655"/>
      <c r="CP36" s="655"/>
      <c r="CQ36" s="656"/>
      <c r="CR36" s="657">
        <v>643275</v>
      </c>
      <c r="CS36" s="658"/>
      <c r="CT36" s="658"/>
      <c r="CU36" s="658"/>
      <c r="CV36" s="658"/>
      <c r="CW36" s="658"/>
      <c r="CX36" s="658"/>
      <c r="CY36" s="659"/>
      <c r="CZ36" s="660">
        <v>16</v>
      </c>
      <c r="DA36" s="672"/>
      <c r="DB36" s="672"/>
      <c r="DC36" s="673"/>
      <c r="DD36" s="663">
        <v>416716</v>
      </c>
      <c r="DE36" s="658"/>
      <c r="DF36" s="658"/>
      <c r="DG36" s="658"/>
      <c r="DH36" s="658"/>
      <c r="DI36" s="658"/>
      <c r="DJ36" s="658"/>
      <c r="DK36" s="659"/>
      <c r="DL36" s="663">
        <v>203217</v>
      </c>
      <c r="DM36" s="658"/>
      <c r="DN36" s="658"/>
      <c r="DO36" s="658"/>
      <c r="DP36" s="658"/>
      <c r="DQ36" s="658"/>
      <c r="DR36" s="658"/>
      <c r="DS36" s="658"/>
      <c r="DT36" s="658"/>
      <c r="DU36" s="658"/>
      <c r="DV36" s="659"/>
      <c r="DW36" s="660">
        <v>9.4</v>
      </c>
      <c r="DX36" s="672"/>
      <c r="DY36" s="672"/>
      <c r="DZ36" s="672"/>
      <c r="EA36" s="672"/>
      <c r="EB36" s="672"/>
      <c r="EC36" s="684"/>
    </row>
    <row r="37" spans="2:133" ht="11.25" customHeight="1" x14ac:dyDescent="0.15">
      <c r="B37" s="654" t="s">
        <v>342</v>
      </c>
      <c r="C37" s="655"/>
      <c r="D37" s="655"/>
      <c r="E37" s="655"/>
      <c r="F37" s="655"/>
      <c r="G37" s="655"/>
      <c r="H37" s="655"/>
      <c r="I37" s="655"/>
      <c r="J37" s="655"/>
      <c r="K37" s="655"/>
      <c r="L37" s="655"/>
      <c r="M37" s="655"/>
      <c r="N37" s="655"/>
      <c r="O37" s="655"/>
      <c r="P37" s="655"/>
      <c r="Q37" s="656"/>
      <c r="R37" s="657">
        <v>62542</v>
      </c>
      <c r="S37" s="658"/>
      <c r="T37" s="658"/>
      <c r="U37" s="658"/>
      <c r="V37" s="658"/>
      <c r="W37" s="658"/>
      <c r="X37" s="658"/>
      <c r="Y37" s="659"/>
      <c r="Z37" s="695">
        <v>1.5</v>
      </c>
      <c r="AA37" s="695"/>
      <c r="AB37" s="695"/>
      <c r="AC37" s="695"/>
      <c r="AD37" s="696">
        <v>1</v>
      </c>
      <c r="AE37" s="696"/>
      <c r="AF37" s="696"/>
      <c r="AG37" s="696"/>
      <c r="AH37" s="696"/>
      <c r="AI37" s="696"/>
      <c r="AJ37" s="696"/>
      <c r="AK37" s="696"/>
      <c r="AL37" s="660">
        <v>0</v>
      </c>
      <c r="AM37" s="661"/>
      <c r="AN37" s="661"/>
      <c r="AO37" s="697"/>
      <c r="AQ37" s="690" t="s">
        <v>343</v>
      </c>
      <c r="AR37" s="691"/>
      <c r="AS37" s="691"/>
      <c r="AT37" s="691"/>
      <c r="AU37" s="691"/>
      <c r="AV37" s="691"/>
      <c r="AW37" s="691"/>
      <c r="AX37" s="691"/>
      <c r="AY37" s="692"/>
      <c r="AZ37" s="657">
        <v>138587</v>
      </c>
      <c r="BA37" s="658"/>
      <c r="BB37" s="658"/>
      <c r="BC37" s="658"/>
      <c r="BD37" s="670"/>
      <c r="BE37" s="670"/>
      <c r="BF37" s="693"/>
      <c r="BG37" s="654" t="s">
        <v>344</v>
      </c>
      <c r="BH37" s="655"/>
      <c r="BI37" s="655"/>
      <c r="BJ37" s="655"/>
      <c r="BK37" s="655"/>
      <c r="BL37" s="655"/>
      <c r="BM37" s="655"/>
      <c r="BN37" s="655"/>
      <c r="BO37" s="655"/>
      <c r="BP37" s="655"/>
      <c r="BQ37" s="655"/>
      <c r="BR37" s="655"/>
      <c r="BS37" s="655"/>
      <c r="BT37" s="655"/>
      <c r="BU37" s="656"/>
      <c r="BV37" s="657">
        <v>-386</v>
      </c>
      <c r="BW37" s="658"/>
      <c r="BX37" s="658"/>
      <c r="BY37" s="658"/>
      <c r="BZ37" s="658"/>
      <c r="CA37" s="658"/>
      <c r="CB37" s="694"/>
      <c r="CD37" s="654" t="s">
        <v>345</v>
      </c>
      <c r="CE37" s="655"/>
      <c r="CF37" s="655"/>
      <c r="CG37" s="655"/>
      <c r="CH37" s="655"/>
      <c r="CI37" s="655"/>
      <c r="CJ37" s="655"/>
      <c r="CK37" s="655"/>
      <c r="CL37" s="655"/>
      <c r="CM37" s="655"/>
      <c r="CN37" s="655"/>
      <c r="CO37" s="655"/>
      <c r="CP37" s="655"/>
      <c r="CQ37" s="656"/>
      <c r="CR37" s="657">
        <v>165803</v>
      </c>
      <c r="CS37" s="670"/>
      <c r="CT37" s="670"/>
      <c r="CU37" s="670"/>
      <c r="CV37" s="670"/>
      <c r="CW37" s="670"/>
      <c r="CX37" s="670"/>
      <c r="CY37" s="671"/>
      <c r="CZ37" s="660">
        <v>4.0999999999999996</v>
      </c>
      <c r="DA37" s="672"/>
      <c r="DB37" s="672"/>
      <c r="DC37" s="673"/>
      <c r="DD37" s="663">
        <v>159966</v>
      </c>
      <c r="DE37" s="670"/>
      <c r="DF37" s="670"/>
      <c r="DG37" s="670"/>
      <c r="DH37" s="670"/>
      <c r="DI37" s="670"/>
      <c r="DJ37" s="670"/>
      <c r="DK37" s="671"/>
      <c r="DL37" s="663">
        <v>157355</v>
      </c>
      <c r="DM37" s="670"/>
      <c r="DN37" s="670"/>
      <c r="DO37" s="670"/>
      <c r="DP37" s="670"/>
      <c r="DQ37" s="670"/>
      <c r="DR37" s="670"/>
      <c r="DS37" s="670"/>
      <c r="DT37" s="670"/>
      <c r="DU37" s="670"/>
      <c r="DV37" s="671"/>
      <c r="DW37" s="660">
        <v>7.3</v>
      </c>
      <c r="DX37" s="672"/>
      <c r="DY37" s="672"/>
      <c r="DZ37" s="672"/>
      <c r="EA37" s="672"/>
      <c r="EB37" s="672"/>
      <c r="EC37" s="684"/>
    </row>
    <row r="38" spans="2:133" ht="11.25" customHeight="1" x14ac:dyDescent="0.15">
      <c r="B38" s="654" t="s">
        <v>346</v>
      </c>
      <c r="C38" s="655"/>
      <c r="D38" s="655"/>
      <c r="E38" s="655"/>
      <c r="F38" s="655"/>
      <c r="G38" s="655"/>
      <c r="H38" s="655"/>
      <c r="I38" s="655"/>
      <c r="J38" s="655"/>
      <c r="K38" s="655"/>
      <c r="L38" s="655"/>
      <c r="M38" s="655"/>
      <c r="N38" s="655"/>
      <c r="O38" s="655"/>
      <c r="P38" s="655"/>
      <c r="Q38" s="656"/>
      <c r="R38" s="657">
        <v>300575</v>
      </c>
      <c r="S38" s="658"/>
      <c r="T38" s="658"/>
      <c r="U38" s="658"/>
      <c r="V38" s="658"/>
      <c r="W38" s="658"/>
      <c r="X38" s="658"/>
      <c r="Y38" s="659"/>
      <c r="Z38" s="695">
        <v>7.4</v>
      </c>
      <c r="AA38" s="695"/>
      <c r="AB38" s="695"/>
      <c r="AC38" s="695"/>
      <c r="AD38" s="696" t="s">
        <v>244</v>
      </c>
      <c r="AE38" s="696"/>
      <c r="AF38" s="696"/>
      <c r="AG38" s="696"/>
      <c r="AH38" s="696"/>
      <c r="AI38" s="696"/>
      <c r="AJ38" s="696"/>
      <c r="AK38" s="696"/>
      <c r="AL38" s="660" t="s">
        <v>244</v>
      </c>
      <c r="AM38" s="661"/>
      <c r="AN38" s="661"/>
      <c r="AO38" s="697"/>
      <c r="AQ38" s="690" t="s">
        <v>347</v>
      </c>
      <c r="AR38" s="691"/>
      <c r="AS38" s="691"/>
      <c r="AT38" s="691"/>
      <c r="AU38" s="691"/>
      <c r="AV38" s="691"/>
      <c r="AW38" s="691"/>
      <c r="AX38" s="691"/>
      <c r="AY38" s="692"/>
      <c r="AZ38" s="657">
        <v>132000</v>
      </c>
      <c r="BA38" s="658"/>
      <c r="BB38" s="658"/>
      <c r="BC38" s="658"/>
      <c r="BD38" s="670"/>
      <c r="BE38" s="670"/>
      <c r="BF38" s="693"/>
      <c r="BG38" s="654" t="s">
        <v>348</v>
      </c>
      <c r="BH38" s="655"/>
      <c r="BI38" s="655"/>
      <c r="BJ38" s="655"/>
      <c r="BK38" s="655"/>
      <c r="BL38" s="655"/>
      <c r="BM38" s="655"/>
      <c r="BN38" s="655"/>
      <c r="BO38" s="655"/>
      <c r="BP38" s="655"/>
      <c r="BQ38" s="655"/>
      <c r="BR38" s="655"/>
      <c r="BS38" s="655"/>
      <c r="BT38" s="655"/>
      <c r="BU38" s="656"/>
      <c r="BV38" s="657">
        <v>450</v>
      </c>
      <c r="BW38" s="658"/>
      <c r="BX38" s="658"/>
      <c r="BY38" s="658"/>
      <c r="BZ38" s="658"/>
      <c r="CA38" s="658"/>
      <c r="CB38" s="694"/>
      <c r="CD38" s="654" t="s">
        <v>349</v>
      </c>
      <c r="CE38" s="655"/>
      <c r="CF38" s="655"/>
      <c r="CG38" s="655"/>
      <c r="CH38" s="655"/>
      <c r="CI38" s="655"/>
      <c r="CJ38" s="655"/>
      <c r="CK38" s="655"/>
      <c r="CL38" s="655"/>
      <c r="CM38" s="655"/>
      <c r="CN38" s="655"/>
      <c r="CO38" s="655"/>
      <c r="CP38" s="655"/>
      <c r="CQ38" s="656"/>
      <c r="CR38" s="657">
        <v>486060</v>
      </c>
      <c r="CS38" s="658"/>
      <c r="CT38" s="658"/>
      <c r="CU38" s="658"/>
      <c r="CV38" s="658"/>
      <c r="CW38" s="658"/>
      <c r="CX38" s="658"/>
      <c r="CY38" s="659"/>
      <c r="CZ38" s="660">
        <v>12.1</v>
      </c>
      <c r="DA38" s="672"/>
      <c r="DB38" s="672"/>
      <c r="DC38" s="673"/>
      <c r="DD38" s="663">
        <v>444928</v>
      </c>
      <c r="DE38" s="658"/>
      <c r="DF38" s="658"/>
      <c r="DG38" s="658"/>
      <c r="DH38" s="658"/>
      <c r="DI38" s="658"/>
      <c r="DJ38" s="658"/>
      <c r="DK38" s="659"/>
      <c r="DL38" s="663">
        <v>111225</v>
      </c>
      <c r="DM38" s="658"/>
      <c r="DN38" s="658"/>
      <c r="DO38" s="658"/>
      <c r="DP38" s="658"/>
      <c r="DQ38" s="658"/>
      <c r="DR38" s="658"/>
      <c r="DS38" s="658"/>
      <c r="DT38" s="658"/>
      <c r="DU38" s="658"/>
      <c r="DV38" s="659"/>
      <c r="DW38" s="660">
        <v>5.0999999999999996</v>
      </c>
      <c r="DX38" s="672"/>
      <c r="DY38" s="672"/>
      <c r="DZ38" s="672"/>
      <c r="EA38" s="672"/>
      <c r="EB38" s="672"/>
      <c r="EC38" s="684"/>
    </row>
    <row r="39" spans="2:133" ht="11.25" customHeight="1" x14ac:dyDescent="0.15">
      <c r="B39" s="654" t="s">
        <v>350</v>
      </c>
      <c r="C39" s="655"/>
      <c r="D39" s="655"/>
      <c r="E39" s="655"/>
      <c r="F39" s="655"/>
      <c r="G39" s="655"/>
      <c r="H39" s="655"/>
      <c r="I39" s="655"/>
      <c r="J39" s="655"/>
      <c r="K39" s="655"/>
      <c r="L39" s="655"/>
      <c r="M39" s="655"/>
      <c r="N39" s="655"/>
      <c r="O39" s="655"/>
      <c r="P39" s="655"/>
      <c r="Q39" s="656"/>
      <c r="R39" s="657" t="s">
        <v>253</v>
      </c>
      <c r="S39" s="658"/>
      <c r="T39" s="658"/>
      <c r="U39" s="658"/>
      <c r="V39" s="658"/>
      <c r="W39" s="658"/>
      <c r="X39" s="658"/>
      <c r="Y39" s="659"/>
      <c r="Z39" s="695" t="s">
        <v>244</v>
      </c>
      <c r="AA39" s="695"/>
      <c r="AB39" s="695"/>
      <c r="AC39" s="695"/>
      <c r="AD39" s="696" t="s">
        <v>244</v>
      </c>
      <c r="AE39" s="696"/>
      <c r="AF39" s="696"/>
      <c r="AG39" s="696"/>
      <c r="AH39" s="696"/>
      <c r="AI39" s="696"/>
      <c r="AJ39" s="696"/>
      <c r="AK39" s="696"/>
      <c r="AL39" s="660" t="s">
        <v>253</v>
      </c>
      <c r="AM39" s="661"/>
      <c r="AN39" s="661"/>
      <c r="AO39" s="697"/>
      <c r="AQ39" s="690" t="s">
        <v>351</v>
      </c>
      <c r="AR39" s="691"/>
      <c r="AS39" s="691"/>
      <c r="AT39" s="691"/>
      <c r="AU39" s="691"/>
      <c r="AV39" s="691"/>
      <c r="AW39" s="691"/>
      <c r="AX39" s="691"/>
      <c r="AY39" s="692"/>
      <c r="AZ39" s="657">
        <v>9664</v>
      </c>
      <c r="BA39" s="658"/>
      <c r="BB39" s="658"/>
      <c r="BC39" s="658"/>
      <c r="BD39" s="670"/>
      <c r="BE39" s="670"/>
      <c r="BF39" s="693"/>
      <c r="BG39" s="654" t="s">
        <v>352</v>
      </c>
      <c r="BH39" s="655"/>
      <c r="BI39" s="655"/>
      <c r="BJ39" s="655"/>
      <c r="BK39" s="655"/>
      <c r="BL39" s="655"/>
      <c r="BM39" s="655"/>
      <c r="BN39" s="655"/>
      <c r="BO39" s="655"/>
      <c r="BP39" s="655"/>
      <c r="BQ39" s="655"/>
      <c r="BR39" s="655"/>
      <c r="BS39" s="655"/>
      <c r="BT39" s="655"/>
      <c r="BU39" s="656"/>
      <c r="BV39" s="657">
        <v>824</v>
      </c>
      <c r="BW39" s="658"/>
      <c r="BX39" s="658"/>
      <c r="BY39" s="658"/>
      <c r="BZ39" s="658"/>
      <c r="CA39" s="658"/>
      <c r="CB39" s="694"/>
      <c r="CD39" s="654" t="s">
        <v>353</v>
      </c>
      <c r="CE39" s="655"/>
      <c r="CF39" s="655"/>
      <c r="CG39" s="655"/>
      <c r="CH39" s="655"/>
      <c r="CI39" s="655"/>
      <c r="CJ39" s="655"/>
      <c r="CK39" s="655"/>
      <c r="CL39" s="655"/>
      <c r="CM39" s="655"/>
      <c r="CN39" s="655"/>
      <c r="CO39" s="655"/>
      <c r="CP39" s="655"/>
      <c r="CQ39" s="656"/>
      <c r="CR39" s="657">
        <v>288989</v>
      </c>
      <c r="CS39" s="670"/>
      <c r="CT39" s="670"/>
      <c r="CU39" s="670"/>
      <c r="CV39" s="670"/>
      <c r="CW39" s="670"/>
      <c r="CX39" s="670"/>
      <c r="CY39" s="671"/>
      <c r="CZ39" s="660">
        <v>7.2</v>
      </c>
      <c r="DA39" s="672"/>
      <c r="DB39" s="672"/>
      <c r="DC39" s="673"/>
      <c r="DD39" s="663">
        <v>40280</v>
      </c>
      <c r="DE39" s="670"/>
      <c r="DF39" s="670"/>
      <c r="DG39" s="670"/>
      <c r="DH39" s="670"/>
      <c r="DI39" s="670"/>
      <c r="DJ39" s="670"/>
      <c r="DK39" s="671"/>
      <c r="DL39" s="663" t="s">
        <v>253</v>
      </c>
      <c r="DM39" s="670"/>
      <c r="DN39" s="670"/>
      <c r="DO39" s="670"/>
      <c r="DP39" s="670"/>
      <c r="DQ39" s="670"/>
      <c r="DR39" s="670"/>
      <c r="DS39" s="670"/>
      <c r="DT39" s="670"/>
      <c r="DU39" s="670"/>
      <c r="DV39" s="671"/>
      <c r="DW39" s="660" t="s">
        <v>244</v>
      </c>
      <c r="DX39" s="672"/>
      <c r="DY39" s="672"/>
      <c r="DZ39" s="672"/>
      <c r="EA39" s="672"/>
      <c r="EB39" s="672"/>
      <c r="EC39" s="684"/>
    </row>
    <row r="40" spans="2:133" ht="11.25" customHeight="1" x14ac:dyDescent="0.15">
      <c r="B40" s="654" t="s">
        <v>354</v>
      </c>
      <c r="C40" s="655"/>
      <c r="D40" s="655"/>
      <c r="E40" s="655"/>
      <c r="F40" s="655"/>
      <c r="G40" s="655"/>
      <c r="H40" s="655"/>
      <c r="I40" s="655"/>
      <c r="J40" s="655"/>
      <c r="K40" s="655"/>
      <c r="L40" s="655"/>
      <c r="M40" s="655"/>
      <c r="N40" s="655"/>
      <c r="O40" s="655"/>
      <c r="P40" s="655"/>
      <c r="Q40" s="656"/>
      <c r="R40" s="657">
        <v>18275</v>
      </c>
      <c r="S40" s="658"/>
      <c r="T40" s="658"/>
      <c r="U40" s="658"/>
      <c r="V40" s="658"/>
      <c r="W40" s="658"/>
      <c r="X40" s="658"/>
      <c r="Y40" s="659"/>
      <c r="Z40" s="695">
        <v>0.4</v>
      </c>
      <c r="AA40" s="695"/>
      <c r="AB40" s="695"/>
      <c r="AC40" s="695"/>
      <c r="AD40" s="696" t="s">
        <v>244</v>
      </c>
      <c r="AE40" s="696"/>
      <c r="AF40" s="696"/>
      <c r="AG40" s="696"/>
      <c r="AH40" s="696"/>
      <c r="AI40" s="696"/>
      <c r="AJ40" s="696"/>
      <c r="AK40" s="696"/>
      <c r="AL40" s="660" t="s">
        <v>244</v>
      </c>
      <c r="AM40" s="661"/>
      <c r="AN40" s="661"/>
      <c r="AO40" s="697"/>
      <c r="AQ40" s="690" t="s">
        <v>355</v>
      </c>
      <c r="AR40" s="691"/>
      <c r="AS40" s="691"/>
      <c r="AT40" s="691"/>
      <c r="AU40" s="691"/>
      <c r="AV40" s="691"/>
      <c r="AW40" s="691"/>
      <c r="AX40" s="691"/>
      <c r="AY40" s="692"/>
      <c r="AZ40" s="657">
        <v>562</v>
      </c>
      <c r="BA40" s="658"/>
      <c r="BB40" s="658"/>
      <c r="BC40" s="658"/>
      <c r="BD40" s="670"/>
      <c r="BE40" s="670"/>
      <c r="BF40" s="693"/>
      <c r="BG40" s="698" t="s">
        <v>356</v>
      </c>
      <c r="BH40" s="699"/>
      <c r="BI40" s="699"/>
      <c r="BJ40" s="699"/>
      <c r="BK40" s="699"/>
      <c r="BL40" s="223"/>
      <c r="BM40" s="655" t="s">
        <v>357</v>
      </c>
      <c r="BN40" s="655"/>
      <c r="BO40" s="655"/>
      <c r="BP40" s="655"/>
      <c r="BQ40" s="655"/>
      <c r="BR40" s="655"/>
      <c r="BS40" s="655"/>
      <c r="BT40" s="655"/>
      <c r="BU40" s="656"/>
      <c r="BV40" s="657">
        <v>137</v>
      </c>
      <c r="BW40" s="658"/>
      <c r="BX40" s="658"/>
      <c r="BY40" s="658"/>
      <c r="BZ40" s="658"/>
      <c r="CA40" s="658"/>
      <c r="CB40" s="694"/>
      <c r="CD40" s="654" t="s">
        <v>358</v>
      </c>
      <c r="CE40" s="655"/>
      <c r="CF40" s="655"/>
      <c r="CG40" s="655"/>
      <c r="CH40" s="655"/>
      <c r="CI40" s="655"/>
      <c r="CJ40" s="655"/>
      <c r="CK40" s="655"/>
      <c r="CL40" s="655"/>
      <c r="CM40" s="655"/>
      <c r="CN40" s="655"/>
      <c r="CO40" s="655"/>
      <c r="CP40" s="655"/>
      <c r="CQ40" s="656"/>
      <c r="CR40" s="657">
        <v>5562</v>
      </c>
      <c r="CS40" s="658"/>
      <c r="CT40" s="658"/>
      <c r="CU40" s="658"/>
      <c r="CV40" s="658"/>
      <c r="CW40" s="658"/>
      <c r="CX40" s="658"/>
      <c r="CY40" s="659"/>
      <c r="CZ40" s="660">
        <v>0.1</v>
      </c>
      <c r="DA40" s="672"/>
      <c r="DB40" s="672"/>
      <c r="DC40" s="673"/>
      <c r="DD40" s="663">
        <v>62</v>
      </c>
      <c r="DE40" s="658"/>
      <c r="DF40" s="658"/>
      <c r="DG40" s="658"/>
      <c r="DH40" s="658"/>
      <c r="DI40" s="658"/>
      <c r="DJ40" s="658"/>
      <c r="DK40" s="659"/>
      <c r="DL40" s="663" t="s">
        <v>244</v>
      </c>
      <c r="DM40" s="658"/>
      <c r="DN40" s="658"/>
      <c r="DO40" s="658"/>
      <c r="DP40" s="658"/>
      <c r="DQ40" s="658"/>
      <c r="DR40" s="658"/>
      <c r="DS40" s="658"/>
      <c r="DT40" s="658"/>
      <c r="DU40" s="658"/>
      <c r="DV40" s="659"/>
      <c r="DW40" s="660" t="s">
        <v>244</v>
      </c>
      <c r="DX40" s="672"/>
      <c r="DY40" s="672"/>
      <c r="DZ40" s="672"/>
      <c r="EA40" s="672"/>
      <c r="EB40" s="672"/>
      <c r="EC40" s="684"/>
    </row>
    <row r="41" spans="2:133" ht="11.25" customHeight="1" x14ac:dyDescent="0.15">
      <c r="B41" s="638" t="s">
        <v>359</v>
      </c>
      <c r="C41" s="639"/>
      <c r="D41" s="639"/>
      <c r="E41" s="639"/>
      <c r="F41" s="639"/>
      <c r="G41" s="639"/>
      <c r="H41" s="639"/>
      <c r="I41" s="639"/>
      <c r="J41" s="639"/>
      <c r="K41" s="639"/>
      <c r="L41" s="639"/>
      <c r="M41" s="639"/>
      <c r="N41" s="639"/>
      <c r="O41" s="639"/>
      <c r="P41" s="639"/>
      <c r="Q41" s="640"/>
      <c r="R41" s="641">
        <v>4067432</v>
      </c>
      <c r="S41" s="682"/>
      <c r="T41" s="682"/>
      <c r="U41" s="682"/>
      <c r="V41" s="682"/>
      <c r="W41" s="682"/>
      <c r="X41" s="682"/>
      <c r="Y41" s="685"/>
      <c r="Z41" s="686">
        <v>100</v>
      </c>
      <c r="AA41" s="686"/>
      <c r="AB41" s="686"/>
      <c r="AC41" s="686"/>
      <c r="AD41" s="687">
        <v>2150865</v>
      </c>
      <c r="AE41" s="687"/>
      <c r="AF41" s="687"/>
      <c r="AG41" s="687"/>
      <c r="AH41" s="687"/>
      <c r="AI41" s="687"/>
      <c r="AJ41" s="687"/>
      <c r="AK41" s="687"/>
      <c r="AL41" s="644">
        <v>100</v>
      </c>
      <c r="AM41" s="688"/>
      <c r="AN41" s="688"/>
      <c r="AO41" s="689"/>
      <c r="AQ41" s="690" t="s">
        <v>360</v>
      </c>
      <c r="AR41" s="691"/>
      <c r="AS41" s="691"/>
      <c r="AT41" s="691"/>
      <c r="AU41" s="691"/>
      <c r="AV41" s="691"/>
      <c r="AW41" s="691"/>
      <c r="AX41" s="691"/>
      <c r="AY41" s="692"/>
      <c r="AZ41" s="657">
        <v>44091</v>
      </c>
      <c r="BA41" s="658"/>
      <c r="BB41" s="658"/>
      <c r="BC41" s="658"/>
      <c r="BD41" s="670"/>
      <c r="BE41" s="670"/>
      <c r="BF41" s="693"/>
      <c r="BG41" s="698"/>
      <c r="BH41" s="699"/>
      <c r="BI41" s="699"/>
      <c r="BJ41" s="699"/>
      <c r="BK41" s="699"/>
      <c r="BL41" s="223"/>
      <c r="BM41" s="655" t="s">
        <v>361</v>
      </c>
      <c r="BN41" s="655"/>
      <c r="BO41" s="655"/>
      <c r="BP41" s="655"/>
      <c r="BQ41" s="655"/>
      <c r="BR41" s="655"/>
      <c r="BS41" s="655"/>
      <c r="BT41" s="655"/>
      <c r="BU41" s="656"/>
      <c r="BV41" s="657" t="s">
        <v>253</v>
      </c>
      <c r="BW41" s="658"/>
      <c r="BX41" s="658"/>
      <c r="BY41" s="658"/>
      <c r="BZ41" s="658"/>
      <c r="CA41" s="658"/>
      <c r="CB41" s="694"/>
      <c r="CD41" s="654" t="s">
        <v>362</v>
      </c>
      <c r="CE41" s="655"/>
      <c r="CF41" s="655"/>
      <c r="CG41" s="655"/>
      <c r="CH41" s="655"/>
      <c r="CI41" s="655"/>
      <c r="CJ41" s="655"/>
      <c r="CK41" s="655"/>
      <c r="CL41" s="655"/>
      <c r="CM41" s="655"/>
      <c r="CN41" s="655"/>
      <c r="CO41" s="655"/>
      <c r="CP41" s="655"/>
      <c r="CQ41" s="656"/>
      <c r="CR41" s="657" t="s">
        <v>253</v>
      </c>
      <c r="CS41" s="670"/>
      <c r="CT41" s="670"/>
      <c r="CU41" s="670"/>
      <c r="CV41" s="670"/>
      <c r="CW41" s="670"/>
      <c r="CX41" s="670"/>
      <c r="CY41" s="671"/>
      <c r="CZ41" s="660" t="s">
        <v>244</v>
      </c>
      <c r="DA41" s="672"/>
      <c r="DB41" s="672"/>
      <c r="DC41" s="673"/>
      <c r="DD41" s="663" t="s">
        <v>244</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363</v>
      </c>
      <c r="AR42" s="703"/>
      <c r="AS42" s="703"/>
      <c r="AT42" s="703"/>
      <c r="AU42" s="703"/>
      <c r="AV42" s="703"/>
      <c r="AW42" s="703"/>
      <c r="AX42" s="703"/>
      <c r="AY42" s="704"/>
      <c r="AZ42" s="641">
        <v>161718</v>
      </c>
      <c r="BA42" s="682"/>
      <c r="BB42" s="682"/>
      <c r="BC42" s="682"/>
      <c r="BD42" s="642"/>
      <c r="BE42" s="642"/>
      <c r="BF42" s="705"/>
      <c r="BG42" s="700"/>
      <c r="BH42" s="701"/>
      <c r="BI42" s="701"/>
      <c r="BJ42" s="701"/>
      <c r="BK42" s="701"/>
      <c r="BL42" s="224"/>
      <c r="BM42" s="639" t="s">
        <v>364</v>
      </c>
      <c r="BN42" s="639"/>
      <c r="BO42" s="639"/>
      <c r="BP42" s="639"/>
      <c r="BQ42" s="639"/>
      <c r="BR42" s="639"/>
      <c r="BS42" s="639"/>
      <c r="BT42" s="639"/>
      <c r="BU42" s="640"/>
      <c r="BV42" s="641">
        <v>388</v>
      </c>
      <c r="BW42" s="682"/>
      <c r="BX42" s="682"/>
      <c r="BY42" s="682"/>
      <c r="BZ42" s="682"/>
      <c r="CA42" s="682"/>
      <c r="CB42" s="683"/>
      <c r="CD42" s="654" t="s">
        <v>365</v>
      </c>
      <c r="CE42" s="655"/>
      <c r="CF42" s="655"/>
      <c r="CG42" s="655"/>
      <c r="CH42" s="655"/>
      <c r="CI42" s="655"/>
      <c r="CJ42" s="655"/>
      <c r="CK42" s="655"/>
      <c r="CL42" s="655"/>
      <c r="CM42" s="655"/>
      <c r="CN42" s="655"/>
      <c r="CO42" s="655"/>
      <c r="CP42" s="655"/>
      <c r="CQ42" s="656"/>
      <c r="CR42" s="657">
        <v>590541</v>
      </c>
      <c r="CS42" s="670"/>
      <c r="CT42" s="670"/>
      <c r="CU42" s="670"/>
      <c r="CV42" s="670"/>
      <c r="CW42" s="670"/>
      <c r="CX42" s="670"/>
      <c r="CY42" s="671"/>
      <c r="CZ42" s="660">
        <v>14.7</v>
      </c>
      <c r="DA42" s="672"/>
      <c r="DB42" s="672"/>
      <c r="DC42" s="673"/>
      <c r="DD42" s="663">
        <v>108624</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4" t="s">
        <v>366</v>
      </c>
      <c r="CD43" s="654" t="s">
        <v>367</v>
      </c>
      <c r="CE43" s="655"/>
      <c r="CF43" s="655"/>
      <c r="CG43" s="655"/>
      <c r="CH43" s="655"/>
      <c r="CI43" s="655"/>
      <c r="CJ43" s="655"/>
      <c r="CK43" s="655"/>
      <c r="CL43" s="655"/>
      <c r="CM43" s="655"/>
      <c r="CN43" s="655"/>
      <c r="CO43" s="655"/>
      <c r="CP43" s="655"/>
      <c r="CQ43" s="656"/>
      <c r="CR43" s="657">
        <v>3679</v>
      </c>
      <c r="CS43" s="670"/>
      <c r="CT43" s="670"/>
      <c r="CU43" s="670"/>
      <c r="CV43" s="670"/>
      <c r="CW43" s="670"/>
      <c r="CX43" s="670"/>
      <c r="CY43" s="671"/>
      <c r="CZ43" s="660">
        <v>0.1</v>
      </c>
      <c r="DA43" s="672"/>
      <c r="DB43" s="672"/>
      <c r="DC43" s="673"/>
      <c r="DD43" s="663">
        <v>3679</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368</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315</v>
      </c>
      <c r="CE44" s="677"/>
      <c r="CF44" s="654" t="s">
        <v>369</v>
      </c>
      <c r="CG44" s="655"/>
      <c r="CH44" s="655"/>
      <c r="CI44" s="655"/>
      <c r="CJ44" s="655"/>
      <c r="CK44" s="655"/>
      <c r="CL44" s="655"/>
      <c r="CM44" s="655"/>
      <c r="CN44" s="655"/>
      <c r="CO44" s="655"/>
      <c r="CP44" s="655"/>
      <c r="CQ44" s="656"/>
      <c r="CR44" s="657">
        <v>590541</v>
      </c>
      <c r="CS44" s="658"/>
      <c r="CT44" s="658"/>
      <c r="CU44" s="658"/>
      <c r="CV44" s="658"/>
      <c r="CW44" s="658"/>
      <c r="CX44" s="658"/>
      <c r="CY44" s="659"/>
      <c r="CZ44" s="660">
        <v>14.7</v>
      </c>
      <c r="DA44" s="661"/>
      <c r="DB44" s="661"/>
      <c r="DC44" s="662"/>
      <c r="DD44" s="663">
        <v>108624</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370</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371</v>
      </c>
      <c r="CG45" s="655"/>
      <c r="CH45" s="655"/>
      <c r="CI45" s="655"/>
      <c r="CJ45" s="655"/>
      <c r="CK45" s="655"/>
      <c r="CL45" s="655"/>
      <c r="CM45" s="655"/>
      <c r="CN45" s="655"/>
      <c r="CO45" s="655"/>
      <c r="CP45" s="655"/>
      <c r="CQ45" s="656"/>
      <c r="CR45" s="657">
        <v>322995</v>
      </c>
      <c r="CS45" s="670"/>
      <c r="CT45" s="670"/>
      <c r="CU45" s="670"/>
      <c r="CV45" s="670"/>
      <c r="CW45" s="670"/>
      <c r="CX45" s="670"/>
      <c r="CY45" s="671"/>
      <c r="CZ45" s="660">
        <v>8.1</v>
      </c>
      <c r="DA45" s="672"/>
      <c r="DB45" s="672"/>
      <c r="DC45" s="673"/>
      <c r="DD45" s="663">
        <v>47897</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5"/>
      <c r="CD46" s="678"/>
      <c r="CE46" s="679"/>
      <c r="CF46" s="654" t="s">
        <v>372</v>
      </c>
      <c r="CG46" s="655"/>
      <c r="CH46" s="655"/>
      <c r="CI46" s="655"/>
      <c r="CJ46" s="655"/>
      <c r="CK46" s="655"/>
      <c r="CL46" s="655"/>
      <c r="CM46" s="655"/>
      <c r="CN46" s="655"/>
      <c r="CO46" s="655"/>
      <c r="CP46" s="655"/>
      <c r="CQ46" s="656"/>
      <c r="CR46" s="657">
        <v>257400</v>
      </c>
      <c r="CS46" s="658"/>
      <c r="CT46" s="658"/>
      <c r="CU46" s="658"/>
      <c r="CV46" s="658"/>
      <c r="CW46" s="658"/>
      <c r="CX46" s="658"/>
      <c r="CY46" s="659"/>
      <c r="CZ46" s="660">
        <v>6.4</v>
      </c>
      <c r="DA46" s="661"/>
      <c r="DB46" s="661"/>
      <c r="DC46" s="662"/>
      <c r="DD46" s="663">
        <v>60581</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5"/>
      <c r="CD47" s="678"/>
      <c r="CE47" s="679"/>
      <c r="CF47" s="654" t="s">
        <v>373</v>
      </c>
      <c r="CG47" s="655"/>
      <c r="CH47" s="655"/>
      <c r="CI47" s="655"/>
      <c r="CJ47" s="655"/>
      <c r="CK47" s="655"/>
      <c r="CL47" s="655"/>
      <c r="CM47" s="655"/>
      <c r="CN47" s="655"/>
      <c r="CO47" s="655"/>
      <c r="CP47" s="655"/>
      <c r="CQ47" s="656"/>
      <c r="CR47" s="657" t="s">
        <v>244</v>
      </c>
      <c r="CS47" s="670"/>
      <c r="CT47" s="670"/>
      <c r="CU47" s="670"/>
      <c r="CV47" s="670"/>
      <c r="CW47" s="670"/>
      <c r="CX47" s="670"/>
      <c r="CY47" s="671"/>
      <c r="CZ47" s="660" t="s">
        <v>244</v>
      </c>
      <c r="DA47" s="672"/>
      <c r="DB47" s="672"/>
      <c r="DC47" s="673"/>
      <c r="DD47" s="663" t="s">
        <v>244</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5"/>
      <c r="CD48" s="680"/>
      <c r="CE48" s="681"/>
      <c r="CF48" s="654" t="s">
        <v>374</v>
      </c>
      <c r="CG48" s="655"/>
      <c r="CH48" s="655"/>
      <c r="CI48" s="655"/>
      <c r="CJ48" s="655"/>
      <c r="CK48" s="655"/>
      <c r="CL48" s="655"/>
      <c r="CM48" s="655"/>
      <c r="CN48" s="655"/>
      <c r="CO48" s="655"/>
      <c r="CP48" s="655"/>
      <c r="CQ48" s="656"/>
      <c r="CR48" s="657" t="s">
        <v>244</v>
      </c>
      <c r="CS48" s="658"/>
      <c r="CT48" s="658"/>
      <c r="CU48" s="658"/>
      <c r="CV48" s="658"/>
      <c r="CW48" s="658"/>
      <c r="CX48" s="658"/>
      <c r="CY48" s="659"/>
      <c r="CZ48" s="660" t="s">
        <v>244</v>
      </c>
      <c r="DA48" s="661"/>
      <c r="DB48" s="661"/>
      <c r="DC48" s="662"/>
      <c r="DD48" s="663" t="s">
        <v>244</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5"/>
      <c r="CD49" s="638" t="s">
        <v>375</v>
      </c>
      <c r="CE49" s="639"/>
      <c r="CF49" s="639"/>
      <c r="CG49" s="639"/>
      <c r="CH49" s="639"/>
      <c r="CI49" s="639"/>
      <c r="CJ49" s="639"/>
      <c r="CK49" s="639"/>
      <c r="CL49" s="639"/>
      <c r="CM49" s="639"/>
      <c r="CN49" s="639"/>
      <c r="CO49" s="639"/>
      <c r="CP49" s="639"/>
      <c r="CQ49" s="640"/>
      <c r="CR49" s="641">
        <v>4008808</v>
      </c>
      <c r="CS49" s="642"/>
      <c r="CT49" s="642"/>
      <c r="CU49" s="642"/>
      <c r="CV49" s="642"/>
      <c r="CW49" s="642"/>
      <c r="CX49" s="642"/>
      <c r="CY49" s="643"/>
      <c r="CZ49" s="644">
        <v>100</v>
      </c>
      <c r="DA49" s="645"/>
      <c r="DB49" s="645"/>
      <c r="DC49" s="646"/>
      <c r="DD49" s="647">
        <v>2474742</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wZJju0Ys81ccbe3UOWE5QdKYWV0Sqb8/TCoLYczaOyqYytzOHSrRtV7/jf9uNY76QZqdsFliY1/afaEIU2rM6Q==" saltValue="D0zCLNqQ5HeDuNG5A7t/X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26" t="s">
        <v>376</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377</v>
      </c>
      <c r="DK2" s="1128"/>
      <c r="DL2" s="1128"/>
      <c r="DM2" s="1128"/>
      <c r="DN2" s="1128"/>
      <c r="DO2" s="1129"/>
      <c r="DP2" s="228"/>
      <c r="DQ2" s="1127" t="s">
        <v>378</v>
      </c>
      <c r="DR2" s="1128"/>
      <c r="DS2" s="1128"/>
      <c r="DT2" s="1128"/>
      <c r="DU2" s="1128"/>
      <c r="DV2" s="1128"/>
      <c r="DW2" s="1128"/>
      <c r="DX2" s="1128"/>
      <c r="DY2" s="1128"/>
      <c r="DZ2" s="112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5" t="s">
        <v>379</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380</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381</v>
      </c>
      <c r="B5" s="1032"/>
      <c r="C5" s="1032"/>
      <c r="D5" s="1032"/>
      <c r="E5" s="1032"/>
      <c r="F5" s="1032"/>
      <c r="G5" s="1032"/>
      <c r="H5" s="1032"/>
      <c r="I5" s="1032"/>
      <c r="J5" s="1032"/>
      <c r="K5" s="1032"/>
      <c r="L5" s="1032"/>
      <c r="M5" s="1032"/>
      <c r="N5" s="1032"/>
      <c r="O5" s="1032"/>
      <c r="P5" s="1033"/>
      <c r="Q5" s="1037" t="s">
        <v>382</v>
      </c>
      <c r="R5" s="1038"/>
      <c r="S5" s="1038"/>
      <c r="T5" s="1038"/>
      <c r="U5" s="1039"/>
      <c r="V5" s="1037" t="s">
        <v>383</v>
      </c>
      <c r="W5" s="1038"/>
      <c r="X5" s="1038"/>
      <c r="Y5" s="1038"/>
      <c r="Z5" s="1039"/>
      <c r="AA5" s="1037" t="s">
        <v>384</v>
      </c>
      <c r="AB5" s="1038"/>
      <c r="AC5" s="1038"/>
      <c r="AD5" s="1038"/>
      <c r="AE5" s="1038"/>
      <c r="AF5" s="1130" t="s">
        <v>385</v>
      </c>
      <c r="AG5" s="1038"/>
      <c r="AH5" s="1038"/>
      <c r="AI5" s="1038"/>
      <c r="AJ5" s="1051"/>
      <c r="AK5" s="1038" t="s">
        <v>386</v>
      </c>
      <c r="AL5" s="1038"/>
      <c r="AM5" s="1038"/>
      <c r="AN5" s="1038"/>
      <c r="AO5" s="1039"/>
      <c r="AP5" s="1037" t="s">
        <v>387</v>
      </c>
      <c r="AQ5" s="1038"/>
      <c r="AR5" s="1038"/>
      <c r="AS5" s="1038"/>
      <c r="AT5" s="1039"/>
      <c r="AU5" s="1037" t="s">
        <v>388</v>
      </c>
      <c r="AV5" s="1038"/>
      <c r="AW5" s="1038"/>
      <c r="AX5" s="1038"/>
      <c r="AY5" s="1051"/>
      <c r="AZ5" s="232"/>
      <c r="BA5" s="232"/>
      <c r="BB5" s="232"/>
      <c r="BC5" s="232"/>
      <c r="BD5" s="232"/>
      <c r="BE5" s="233"/>
      <c r="BF5" s="233"/>
      <c r="BG5" s="233"/>
      <c r="BH5" s="233"/>
      <c r="BI5" s="233"/>
      <c r="BJ5" s="233"/>
      <c r="BK5" s="233"/>
      <c r="BL5" s="233"/>
      <c r="BM5" s="233"/>
      <c r="BN5" s="233"/>
      <c r="BO5" s="233"/>
      <c r="BP5" s="233"/>
      <c r="BQ5" s="1031" t="s">
        <v>389</v>
      </c>
      <c r="BR5" s="1032"/>
      <c r="BS5" s="1032"/>
      <c r="BT5" s="1032"/>
      <c r="BU5" s="1032"/>
      <c r="BV5" s="1032"/>
      <c r="BW5" s="1032"/>
      <c r="BX5" s="1032"/>
      <c r="BY5" s="1032"/>
      <c r="BZ5" s="1032"/>
      <c r="CA5" s="1032"/>
      <c r="CB5" s="1032"/>
      <c r="CC5" s="1032"/>
      <c r="CD5" s="1032"/>
      <c r="CE5" s="1032"/>
      <c r="CF5" s="1032"/>
      <c r="CG5" s="1033"/>
      <c r="CH5" s="1037" t="s">
        <v>390</v>
      </c>
      <c r="CI5" s="1038"/>
      <c r="CJ5" s="1038"/>
      <c r="CK5" s="1038"/>
      <c r="CL5" s="1039"/>
      <c r="CM5" s="1037" t="s">
        <v>391</v>
      </c>
      <c r="CN5" s="1038"/>
      <c r="CO5" s="1038"/>
      <c r="CP5" s="1038"/>
      <c r="CQ5" s="1039"/>
      <c r="CR5" s="1037" t="s">
        <v>392</v>
      </c>
      <c r="CS5" s="1038"/>
      <c r="CT5" s="1038"/>
      <c r="CU5" s="1038"/>
      <c r="CV5" s="1039"/>
      <c r="CW5" s="1037" t="s">
        <v>393</v>
      </c>
      <c r="CX5" s="1038"/>
      <c r="CY5" s="1038"/>
      <c r="CZ5" s="1038"/>
      <c r="DA5" s="1039"/>
      <c r="DB5" s="1037" t="s">
        <v>394</v>
      </c>
      <c r="DC5" s="1038"/>
      <c r="DD5" s="1038"/>
      <c r="DE5" s="1038"/>
      <c r="DF5" s="1039"/>
      <c r="DG5" s="1120" t="s">
        <v>395</v>
      </c>
      <c r="DH5" s="1121"/>
      <c r="DI5" s="1121"/>
      <c r="DJ5" s="1121"/>
      <c r="DK5" s="1122"/>
      <c r="DL5" s="1120" t="s">
        <v>396</v>
      </c>
      <c r="DM5" s="1121"/>
      <c r="DN5" s="1121"/>
      <c r="DO5" s="1121"/>
      <c r="DP5" s="1122"/>
      <c r="DQ5" s="1037" t="s">
        <v>397</v>
      </c>
      <c r="DR5" s="1038"/>
      <c r="DS5" s="1038"/>
      <c r="DT5" s="1038"/>
      <c r="DU5" s="1039"/>
      <c r="DV5" s="1037" t="s">
        <v>388</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15">
      <c r="A7" s="236">
        <v>1</v>
      </c>
      <c r="B7" s="1083" t="s">
        <v>398</v>
      </c>
      <c r="C7" s="1084"/>
      <c r="D7" s="1084"/>
      <c r="E7" s="1084"/>
      <c r="F7" s="1084"/>
      <c r="G7" s="1084"/>
      <c r="H7" s="1084"/>
      <c r="I7" s="1084"/>
      <c r="J7" s="1084"/>
      <c r="K7" s="1084"/>
      <c r="L7" s="1084"/>
      <c r="M7" s="1084"/>
      <c r="N7" s="1084"/>
      <c r="O7" s="1084"/>
      <c r="P7" s="1085"/>
      <c r="Q7" s="1138">
        <v>4068</v>
      </c>
      <c r="R7" s="1139"/>
      <c r="S7" s="1139"/>
      <c r="T7" s="1139"/>
      <c r="U7" s="1139"/>
      <c r="V7" s="1139">
        <v>4009</v>
      </c>
      <c r="W7" s="1139"/>
      <c r="X7" s="1139"/>
      <c r="Y7" s="1139"/>
      <c r="Z7" s="1139"/>
      <c r="AA7" s="1139">
        <v>59</v>
      </c>
      <c r="AB7" s="1139"/>
      <c r="AC7" s="1139"/>
      <c r="AD7" s="1139"/>
      <c r="AE7" s="1140"/>
      <c r="AF7" s="1141">
        <v>59</v>
      </c>
      <c r="AG7" s="1142"/>
      <c r="AH7" s="1142"/>
      <c r="AI7" s="1142"/>
      <c r="AJ7" s="1143"/>
      <c r="AK7" s="1144">
        <v>228</v>
      </c>
      <c r="AL7" s="1145"/>
      <c r="AM7" s="1145"/>
      <c r="AN7" s="1145"/>
      <c r="AO7" s="1145"/>
      <c r="AP7" s="1145">
        <v>3874</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t="s">
        <v>588</v>
      </c>
      <c r="BT7" s="1136"/>
      <c r="BU7" s="1136"/>
      <c r="BV7" s="1136"/>
      <c r="BW7" s="1136"/>
      <c r="BX7" s="1136"/>
      <c r="BY7" s="1136"/>
      <c r="BZ7" s="1136"/>
      <c r="CA7" s="1136"/>
      <c r="CB7" s="1136"/>
      <c r="CC7" s="1136"/>
      <c r="CD7" s="1136"/>
      <c r="CE7" s="1136"/>
      <c r="CF7" s="1136"/>
      <c r="CG7" s="1148"/>
      <c r="CH7" s="1132">
        <v>2</v>
      </c>
      <c r="CI7" s="1133"/>
      <c r="CJ7" s="1133"/>
      <c r="CK7" s="1133"/>
      <c r="CL7" s="1134"/>
      <c r="CM7" s="1132">
        <v>7</v>
      </c>
      <c r="CN7" s="1133"/>
      <c r="CO7" s="1133"/>
      <c r="CP7" s="1133"/>
      <c r="CQ7" s="1134"/>
      <c r="CR7" s="1132">
        <v>5</v>
      </c>
      <c r="CS7" s="1133"/>
      <c r="CT7" s="1133"/>
      <c r="CU7" s="1133"/>
      <c r="CV7" s="1134"/>
      <c r="CW7" s="1132">
        <v>51</v>
      </c>
      <c r="CX7" s="1133"/>
      <c r="CY7" s="1133"/>
      <c r="CZ7" s="1133"/>
      <c r="DA7" s="1134"/>
      <c r="DB7" s="1132" t="s">
        <v>589</v>
      </c>
      <c r="DC7" s="1133"/>
      <c r="DD7" s="1133"/>
      <c r="DE7" s="1133"/>
      <c r="DF7" s="1134"/>
      <c r="DG7" s="1132" t="s">
        <v>589</v>
      </c>
      <c r="DH7" s="1133"/>
      <c r="DI7" s="1133"/>
      <c r="DJ7" s="1133"/>
      <c r="DK7" s="1134"/>
      <c r="DL7" s="1132" t="s">
        <v>589</v>
      </c>
      <c r="DM7" s="1133"/>
      <c r="DN7" s="1133"/>
      <c r="DO7" s="1133"/>
      <c r="DP7" s="1134"/>
      <c r="DQ7" s="1132" t="s">
        <v>589</v>
      </c>
      <c r="DR7" s="1133"/>
      <c r="DS7" s="1133"/>
      <c r="DT7" s="1133"/>
      <c r="DU7" s="1134"/>
      <c r="DV7" s="1135"/>
      <c r="DW7" s="1136"/>
      <c r="DX7" s="1136"/>
      <c r="DY7" s="1136"/>
      <c r="DZ7" s="1137"/>
      <c r="EA7" s="234"/>
    </row>
    <row r="8" spans="1:131" s="235" customFormat="1" ht="26.25" customHeight="1" x14ac:dyDescent="0.15">
      <c r="A8" s="238">
        <v>2</v>
      </c>
      <c r="B8" s="1066"/>
      <c r="C8" s="1067"/>
      <c r="D8" s="1067"/>
      <c r="E8" s="1067"/>
      <c r="F8" s="1067"/>
      <c r="G8" s="1067"/>
      <c r="H8" s="1067"/>
      <c r="I8" s="1067"/>
      <c r="J8" s="1067"/>
      <c r="K8" s="1067"/>
      <c r="L8" s="1067"/>
      <c r="M8" s="1067"/>
      <c r="N8" s="1067"/>
      <c r="O8" s="1067"/>
      <c r="P8" s="1068"/>
      <c r="Q8" s="1074"/>
      <c r="R8" s="1075"/>
      <c r="S8" s="1075"/>
      <c r="T8" s="1075"/>
      <c r="U8" s="1075"/>
      <c r="V8" s="1075"/>
      <c r="W8" s="1075"/>
      <c r="X8" s="1075"/>
      <c r="Y8" s="1075"/>
      <c r="Z8" s="1075"/>
      <c r="AA8" s="1075"/>
      <c r="AB8" s="1075"/>
      <c r="AC8" s="1075"/>
      <c r="AD8" s="1075"/>
      <c r="AE8" s="1076"/>
      <c r="AF8" s="1071"/>
      <c r="AG8" s="1072"/>
      <c r="AH8" s="1072"/>
      <c r="AI8" s="1072"/>
      <c r="AJ8" s="1073"/>
      <c r="AK8" s="1116"/>
      <c r="AL8" s="1117"/>
      <c r="AM8" s="1117"/>
      <c r="AN8" s="1117"/>
      <c r="AO8" s="1117"/>
      <c r="AP8" s="1117"/>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c r="BT8" s="1029"/>
      <c r="BU8" s="1029"/>
      <c r="BV8" s="1029"/>
      <c r="BW8" s="1029"/>
      <c r="BX8" s="1029"/>
      <c r="BY8" s="1029"/>
      <c r="BZ8" s="1029"/>
      <c r="CA8" s="1029"/>
      <c r="CB8" s="1029"/>
      <c r="CC8" s="1029"/>
      <c r="CD8" s="1029"/>
      <c r="CE8" s="1029"/>
      <c r="CF8" s="1029"/>
      <c r="CG8" s="1050"/>
      <c r="CH8" s="1025"/>
      <c r="CI8" s="1026"/>
      <c r="CJ8" s="1026"/>
      <c r="CK8" s="1026"/>
      <c r="CL8" s="1027"/>
      <c r="CM8" s="1025"/>
      <c r="CN8" s="1026"/>
      <c r="CO8" s="1026"/>
      <c r="CP8" s="1026"/>
      <c r="CQ8" s="1027"/>
      <c r="CR8" s="1025"/>
      <c r="CS8" s="1026"/>
      <c r="CT8" s="1026"/>
      <c r="CU8" s="1026"/>
      <c r="CV8" s="1027"/>
      <c r="CW8" s="1025"/>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34"/>
    </row>
    <row r="9" spans="1:131" s="235" customFormat="1" ht="26.25" customHeight="1" x14ac:dyDescent="0.15">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15">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15">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399</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400</v>
      </c>
      <c r="B23" s="973" t="s">
        <v>401</v>
      </c>
      <c r="C23" s="974"/>
      <c r="D23" s="974"/>
      <c r="E23" s="974"/>
      <c r="F23" s="974"/>
      <c r="G23" s="974"/>
      <c r="H23" s="974"/>
      <c r="I23" s="974"/>
      <c r="J23" s="974"/>
      <c r="K23" s="974"/>
      <c r="L23" s="974"/>
      <c r="M23" s="974"/>
      <c r="N23" s="974"/>
      <c r="O23" s="974"/>
      <c r="P23" s="984"/>
      <c r="Q23" s="1103">
        <v>4068</v>
      </c>
      <c r="R23" s="1097"/>
      <c r="S23" s="1097"/>
      <c r="T23" s="1097"/>
      <c r="U23" s="1097"/>
      <c r="V23" s="1097">
        <v>4009</v>
      </c>
      <c r="W23" s="1097"/>
      <c r="X23" s="1097"/>
      <c r="Y23" s="1097"/>
      <c r="Z23" s="1097"/>
      <c r="AA23" s="1097">
        <v>59</v>
      </c>
      <c r="AB23" s="1097"/>
      <c r="AC23" s="1097"/>
      <c r="AD23" s="1097"/>
      <c r="AE23" s="1104"/>
      <c r="AF23" s="1105">
        <v>59</v>
      </c>
      <c r="AG23" s="1097"/>
      <c r="AH23" s="1097"/>
      <c r="AI23" s="1097"/>
      <c r="AJ23" s="1106"/>
      <c r="AK23" s="1107"/>
      <c r="AL23" s="1108"/>
      <c r="AM23" s="1108"/>
      <c r="AN23" s="1108"/>
      <c r="AO23" s="1108"/>
      <c r="AP23" s="1097">
        <v>3874</v>
      </c>
      <c r="AQ23" s="1097"/>
      <c r="AR23" s="1097"/>
      <c r="AS23" s="1097"/>
      <c r="AT23" s="1097"/>
      <c r="AU23" s="1098"/>
      <c r="AV23" s="1098"/>
      <c r="AW23" s="1098"/>
      <c r="AX23" s="1098"/>
      <c r="AY23" s="1099"/>
      <c r="AZ23" s="1100" t="s">
        <v>402</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096" t="s">
        <v>403</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5" t="s">
        <v>404</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381</v>
      </c>
      <c r="B26" s="1032"/>
      <c r="C26" s="1032"/>
      <c r="D26" s="1032"/>
      <c r="E26" s="1032"/>
      <c r="F26" s="1032"/>
      <c r="G26" s="1032"/>
      <c r="H26" s="1032"/>
      <c r="I26" s="1032"/>
      <c r="J26" s="1032"/>
      <c r="K26" s="1032"/>
      <c r="L26" s="1032"/>
      <c r="M26" s="1032"/>
      <c r="N26" s="1032"/>
      <c r="O26" s="1032"/>
      <c r="P26" s="1033"/>
      <c r="Q26" s="1037" t="s">
        <v>405</v>
      </c>
      <c r="R26" s="1038"/>
      <c r="S26" s="1038"/>
      <c r="T26" s="1038"/>
      <c r="U26" s="1039"/>
      <c r="V26" s="1037" t="s">
        <v>406</v>
      </c>
      <c r="W26" s="1038"/>
      <c r="X26" s="1038"/>
      <c r="Y26" s="1038"/>
      <c r="Z26" s="1039"/>
      <c r="AA26" s="1037" t="s">
        <v>407</v>
      </c>
      <c r="AB26" s="1038"/>
      <c r="AC26" s="1038"/>
      <c r="AD26" s="1038"/>
      <c r="AE26" s="1038"/>
      <c r="AF26" s="1091" t="s">
        <v>408</v>
      </c>
      <c r="AG26" s="1044"/>
      <c r="AH26" s="1044"/>
      <c r="AI26" s="1044"/>
      <c r="AJ26" s="1092"/>
      <c r="AK26" s="1038" t="s">
        <v>409</v>
      </c>
      <c r="AL26" s="1038"/>
      <c r="AM26" s="1038"/>
      <c r="AN26" s="1038"/>
      <c r="AO26" s="1039"/>
      <c r="AP26" s="1037" t="s">
        <v>410</v>
      </c>
      <c r="AQ26" s="1038"/>
      <c r="AR26" s="1038"/>
      <c r="AS26" s="1038"/>
      <c r="AT26" s="1039"/>
      <c r="AU26" s="1037" t="s">
        <v>411</v>
      </c>
      <c r="AV26" s="1038"/>
      <c r="AW26" s="1038"/>
      <c r="AX26" s="1038"/>
      <c r="AY26" s="1039"/>
      <c r="AZ26" s="1037" t="s">
        <v>412</v>
      </c>
      <c r="BA26" s="1038"/>
      <c r="BB26" s="1038"/>
      <c r="BC26" s="1038"/>
      <c r="BD26" s="1039"/>
      <c r="BE26" s="1037" t="s">
        <v>388</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3" t="s">
        <v>413</v>
      </c>
      <c r="C28" s="1084"/>
      <c r="D28" s="1084"/>
      <c r="E28" s="1084"/>
      <c r="F28" s="1084"/>
      <c r="G28" s="1084"/>
      <c r="H28" s="1084"/>
      <c r="I28" s="1084"/>
      <c r="J28" s="1084"/>
      <c r="K28" s="1084"/>
      <c r="L28" s="1084"/>
      <c r="M28" s="1084"/>
      <c r="N28" s="1084"/>
      <c r="O28" s="1084"/>
      <c r="P28" s="1085"/>
      <c r="Q28" s="1086">
        <v>486</v>
      </c>
      <c r="R28" s="1087"/>
      <c r="S28" s="1087"/>
      <c r="T28" s="1087"/>
      <c r="U28" s="1087"/>
      <c r="V28" s="1087">
        <v>485</v>
      </c>
      <c r="W28" s="1087"/>
      <c r="X28" s="1087"/>
      <c r="Y28" s="1087"/>
      <c r="Z28" s="1087"/>
      <c r="AA28" s="1087">
        <v>1</v>
      </c>
      <c r="AB28" s="1087"/>
      <c r="AC28" s="1087"/>
      <c r="AD28" s="1087"/>
      <c r="AE28" s="1088"/>
      <c r="AF28" s="1089">
        <v>1</v>
      </c>
      <c r="AG28" s="1087"/>
      <c r="AH28" s="1087"/>
      <c r="AI28" s="1087"/>
      <c r="AJ28" s="1090"/>
      <c r="AK28" s="1078">
        <v>38</v>
      </c>
      <c r="AL28" s="1079"/>
      <c r="AM28" s="1079"/>
      <c r="AN28" s="1079"/>
      <c r="AO28" s="1079"/>
      <c r="AP28" s="1079" t="s">
        <v>589</v>
      </c>
      <c r="AQ28" s="1079"/>
      <c r="AR28" s="1079"/>
      <c r="AS28" s="1079"/>
      <c r="AT28" s="1079"/>
      <c r="AU28" s="1079" t="s">
        <v>589</v>
      </c>
      <c r="AV28" s="1079"/>
      <c r="AW28" s="1079"/>
      <c r="AX28" s="1079"/>
      <c r="AY28" s="1079"/>
      <c r="AZ28" s="1080" t="s">
        <v>589</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414</v>
      </c>
      <c r="C29" s="1067"/>
      <c r="D29" s="1067"/>
      <c r="E29" s="1067"/>
      <c r="F29" s="1067"/>
      <c r="G29" s="1067"/>
      <c r="H29" s="1067"/>
      <c r="I29" s="1067"/>
      <c r="J29" s="1067"/>
      <c r="K29" s="1067"/>
      <c r="L29" s="1067"/>
      <c r="M29" s="1067"/>
      <c r="N29" s="1067"/>
      <c r="O29" s="1067"/>
      <c r="P29" s="1068"/>
      <c r="Q29" s="1074">
        <v>372</v>
      </c>
      <c r="R29" s="1075"/>
      <c r="S29" s="1075"/>
      <c r="T29" s="1075"/>
      <c r="U29" s="1075"/>
      <c r="V29" s="1075">
        <v>360</v>
      </c>
      <c r="W29" s="1075"/>
      <c r="X29" s="1075"/>
      <c r="Y29" s="1075"/>
      <c r="Z29" s="1075"/>
      <c r="AA29" s="1075">
        <v>12</v>
      </c>
      <c r="AB29" s="1075"/>
      <c r="AC29" s="1075"/>
      <c r="AD29" s="1075"/>
      <c r="AE29" s="1076"/>
      <c r="AF29" s="1071">
        <v>12</v>
      </c>
      <c r="AG29" s="1072"/>
      <c r="AH29" s="1072"/>
      <c r="AI29" s="1072"/>
      <c r="AJ29" s="1073"/>
      <c r="AK29" s="1016">
        <v>55</v>
      </c>
      <c r="AL29" s="1007"/>
      <c r="AM29" s="1007"/>
      <c r="AN29" s="1007"/>
      <c r="AO29" s="1007"/>
      <c r="AP29" s="1007" t="s">
        <v>589</v>
      </c>
      <c r="AQ29" s="1007"/>
      <c r="AR29" s="1007"/>
      <c r="AS29" s="1007"/>
      <c r="AT29" s="1007"/>
      <c r="AU29" s="1007" t="s">
        <v>589</v>
      </c>
      <c r="AV29" s="1007"/>
      <c r="AW29" s="1007"/>
      <c r="AX29" s="1007"/>
      <c r="AY29" s="1007"/>
      <c r="AZ29" s="1077" t="s">
        <v>589</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415</v>
      </c>
      <c r="C30" s="1067"/>
      <c r="D30" s="1067"/>
      <c r="E30" s="1067"/>
      <c r="F30" s="1067"/>
      <c r="G30" s="1067"/>
      <c r="H30" s="1067"/>
      <c r="I30" s="1067"/>
      <c r="J30" s="1067"/>
      <c r="K30" s="1067"/>
      <c r="L30" s="1067"/>
      <c r="M30" s="1067"/>
      <c r="N30" s="1067"/>
      <c r="O30" s="1067"/>
      <c r="P30" s="1068"/>
      <c r="Q30" s="1074">
        <v>64</v>
      </c>
      <c r="R30" s="1075"/>
      <c r="S30" s="1075"/>
      <c r="T30" s="1075"/>
      <c r="U30" s="1075"/>
      <c r="V30" s="1075">
        <v>64</v>
      </c>
      <c r="W30" s="1075"/>
      <c r="X30" s="1075"/>
      <c r="Y30" s="1075"/>
      <c r="Z30" s="1075"/>
      <c r="AA30" s="1075">
        <v>0</v>
      </c>
      <c r="AB30" s="1075"/>
      <c r="AC30" s="1075"/>
      <c r="AD30" s="1075"/>
      <c r="AE30" s="1076"/>
      <c r="AF30" s="1071" t="s">
        <v>130</v>
      </c>
      <c r="AG30" s="1072"/>
      <c r="AH30" s="1072"/>
      <c r="AI30" s="1072"/>
      <c r="AJ30" s="1073"/>
      <c r="AK30" s="1016">
        <v>24</v>
      </c>
      <c r="AL30" s="1007"/>
      <c r="AM30" s="1007"/>
      <c r="AN30" s="1007"/>
      <c r="AO30" s="1007"/>
      <c r="AP30" s="1007" t="s">
        <v>589</v>
      </c>
      <c r="AQ30" s="1007"/>
      <c r="AR30" s="1007"/>
      <c r="AS30" s="1007"/>
      <c r="AT30" s="1007"/>
      <c r="AU30" s="1007" t="s">
        <v>589</v>
      </c>
      <c r="AV30" s="1007"/>
      <c r="AW30" s="1007"/>
      <c r="AX30" s="1007"/>
      <c r="AY30" s="1007"/>
      <c r="AZ30" s="1077" t="s">
        <v>589</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t="s">
        <v>416</v>
      </c>
      <c r="C31" s="1067"/>
      <c r="D31" s="1067"/>
      <c r="E31" s="1067"/>
      <c r="F31" s="1067"/>
      <c r="G31" s="1067"/>
      <c r="H31" s="1067"/>
      <c r="I31" s="1067"/>
      <c r="J31" s="1067"/>
      <c r="K31" s="1067"/>
      <c r="L31" s="1067"/>
      <c r="M31" s="1067"/>
      <c r="N31" s="1067"/>
      <c r="O31" s="1067"/>
      <c r="P31" s="1068"/>
      <c r="Q31" s="1074">
        <v>390</v>
      </c>
      <c r="R31" s="1075"/>
      <c r="S31" s="1075"/>
      <c r="T31" s="1075"/>
      <c r="U31" s="1075"/>
      <c r="V31" s="1075">
        <v>390</v>
      </c>
      <c r="W31" s="1075"/>
      <c r="X31" s="1075"/>
      <c r="Y31" s="1075"/>
      <c r="Z31" s="1075"/>
      <c r="AA31" s="1075">
        <v>0</v>
      </c>
      <c r="AB31" s="1075"/>
      <c r="AC31" s="1075"/>
      <c r="AD31" s="1075"/>
      <c r="AE31" s="1076"/>
      <c r="AF31" s="1071" t="s">
        <v>130</v>
      </c>
      <c r="AG31" s="1072"/>
      <c r="AH31" s="1072"/>
      <c r="AI31" s="1072"/>
      <c r="AJ31" s="1073"/>
      <c r="AK31" s="1016">
        <v>136</v>
      </c>
      <c r="AL31" s="1007"/>
      <c r="AM31" s="1007"/>
      <c r="AN31" s="1007"/>
      <c r="AO31" s="1007"/>
      <c r="AP31" s="1007">
        <v>135</v>
      </c>
      <c r="AQ31" s="1007"/>
      <c r="AR31" s="1007"/>
      <c r="AS31" s="1007"/>
      <c r="AT31" s="1007"/>
      <c r="AU31" s="1007">
        <v>21</v>
      </c>
      <c r="AV31" s="1007"/>
      <c r="AW31" s="1007"/>
      <c r="AX31" s="1007"/>
      <c r="AY31" s="1007"/>
      <c r="AZ31" s="1077" t="s">
        <v>589</v>
      </c>
      <c r="BA31" s="1077"/>
      <c r="BB31" s="1077"/>
      <c r="BC31" s="1077"/>
      <c r="BD31" s="1077"/>
      <c r="BE31" s="1008"/>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t="s">
        <v>417</v>
      </c>
      <c r="C32" s="1067"/>
      <c r="D32" s="1067"/>
      <c r="E32" s="1067"/>
      <c r="F32" s="1067"/>
      <c r="G32" s="1067"/>
      <c r="H32" s="1067"/>
      <c r="I32" s="1067"/>
      <c r="J32" s="1067"/>
      <c r="K32" s="1067"/>
      <c r="L32" s="1067"/>
      <c r="M32" s="1067"/>
      <c r="N32" s="1067"/>
      <c r="O32" s="1067"/>
      <c r="P32" s="1068"/>
      <c r="Q32" s="1074">
        <v>142</v>
      </c>
      <c r="R32" s="1075"/>
      <c r="S32" s="1075"/>
      <c r="T32" s="1075"/>
      <c r="U32" s="1075"/>
      <c r="V32" s="1075">
        <v>135</v>
      </c>
      <c r="W32" s="1075"/>
      <c r="X32" s="1075"/>
      <c r="Y32" s="1075"/>
      <c r="Z32" s="1075"/>
      <c r="AA32" s="1075">
        <v>7</v>
      </c>
      <c r="AB32" s="1075"/>
      <c r="AC32" s="1075"/>
      <c r="AD32" s="1075"/>
      <c r="AE32" s="1076"/>
      <c r="AF32" s="1071">
        <v>7</v>
      </c>
      <c r="AG32" s="1072"/>
      <c r="AH32" s="1072"/>
      <c r="AI32" s="1072"/>
      <c r="AJ32" s="1073"/>
      <c r="AK32" s="1016">
        <v>10</v>
      </c>
      <c r="AL32" s="1007"/>
      <c r="AM32" s="1007"/>
      <c r="AN32" s="1007"/>
      <c r="AO32" s="1007"/>
      <c r="AP32" s="1007">
        <v>274</v>
      </c>
      <c r="AQ32" s="1007"/>
      <c r="AR32" s="1007"/>
      <c r="AS32" s="1007"/>
      <c r="AT32" s="1007"/>
      <c r="AU32" s="1007">
        <v>6</v>
      </c>
      <c r="AV32" s="1007"/>
      <c r="AW32" s="1007"/>
      <c r="AX32" s="1007"/>
      <c r="AY32" s="1007"/>
      <c r="AZ32" s="1077" t="s">
        <v>589</v>
      </c>
      <c r="BA32" s="1077"/>
      <c r="BB32" s="1077"/>
      <c r="BC32" s="1077"/>
      <c r="BD32" s="1077"/>
      <c r="BE32" s="1008" t="s">
        <v>418</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t="s">
        <v>419</v>
      </c>
      <c r="C33" s="1067"/>
      <c r="D33" s="1067"/>
      <c r="E33" s="1067"/>
      <c r="F33" s="1067"/>
      <c r="G33" s="1067"/>
      <c r="H33" s="1067"/>
      <c r="I33" s="1067"/>
      <c r="J33" s="1067"/>
      <c r="K33" s="1067"/>
      <c r="L33" s="1067"/>
      <c r="M33" s="1067"/>
      <c r="N33" s="1067"/>
      <c r="O33" s="1067"/>
      <c r="P33" s="1068"/>
      <c r="Q33" s="1074">
        <v>212</v>
      </c>
      <c r="R33" s="1075"/>
      <c r="S33" s="1075"/>
      <c r="T33" s="1075"/>
      <c r="U33" s="1075"/>
      <c r="V33" s="1075">
        <v>209</v>
      </c>
      <c r="W33" s="1075"/>
      <c r="X33" s="1075"/>
      <c r="Y33" s="1075"/>
      <c r="Z33" s="1075"/>
      <c r="AA33" s="1075">
        <v>3</v>
      </c>
      <c r="AB33" s="1075"/>
      <c r="AC33" s="1075"/>
      <c r="AD33" s="1075"/>
      <c r="AE33" s="1076"/>
      <c r="AF33" s="1071">
        <v>3</v>
      </c>
      <c r="AG33" s="1072"/>
      <c r="AH33" s="1072"/>
      <c r="AI33" s="1072"/>
      <c r="AJ33" s="1073"/>
      <c r="AK33" s="1016">
        <v>132</v>
      </c>
      <c r="AL33" s="1007"/>
      <c r="AM33" s="1007"/>
      <c r="AN33" s="1007"/>
      <c r="AO33" s="1007"/>
      <c r="AP33" s="1007">
        <v>694</v>
      </c>
      <c r="AQ33" s="1007"/>
      <c r="AR33" s="1007"/>
      <c r="AS33" s="1007"/>
      <c r="AT33" s="1007"/>
      <c r="AU33" s="1007">
        <v>549</v>
      </c>
      <c r="AV33" s="1007"/>
      <c r="AW33" s="1007"/>
      <c r="AX33" s="1007"/>
      <c r="AY33" s="1007"/>
      <c r="AZ33" s="1077" t="s">
        <v>589</v>
      </c>
      <c r="BA33" s="1077"/>
      <c r="BB33" s="1077"/>
      <c r="BC33" s="1077"/>
      <c r="BD33" s="1077"/>
      <c r="BE33" s="1008" t="s">
        <v>418</v>
      </c>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420</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400</v>
      </c>
      <c r="B63" s="973" t="s">
        <v>421</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23</v>
      </c>
      <c r="AG63" s="995"/>
      <c r="AH63" s="995"/>
      <c r="AI63" s="995"/>
      <c r="AJ63" s="1058"/>
      <c r="AK63" s="1059"/>
      <c r="AL63" s="999"/>
      <c r="AM63" s="999"/>
      <c r="AN63" s="999"/>
      <c r="AO63" s="999"/>
      <c r="AP63" s="995">
        <v>1103</v>
      </c>
      <c r="AQ63" s="995"/>
      <c r="AR63" s="995"/>
      <c r="AS63" s="995"/>
      <c r="AT63" s="995"/>
      <c r="AU63" s="995">
        <v>576</v>
      </c>
      <c r="AV63" s="995"/>
      <c r="AW63" s="995"/>
      <c r="AX63" s="995"/>
      <c r="AY63" s="995"/>
      <c r="AZ63" s="1053"/>
      <c r="BA63" s="1053"/>
      <c r="BB63" s="1053"/>
      <c r="BC63" s="1053"/>
      <c r="BD63" s="1053"/>
      <c r="BE63" s="996"/>
      <c r="BF63" s="996"/>
      <c r="BG63" s="996"/>
      <c r="BH63" s="996"/>
      <c r="BI63" s="997"/>
      <c r="BJ63" s="1054" t="s">
        <v>402</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422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423</v>
      </c>
      <c r="B66" s="1032"/>
      <c r="C66" s="1032"/>
      <c r="D66" s="1032"/>
      <c r="E66" s="1032"/>
      <c r="F66" s="1032"/>
      <c r="G66" s="1032"/>
      <c r="H66" s="1032"/>
      <c r="I66" s="1032"/>
      <c r="J66" s="1032"/>
      <c r="K66" s="1032"/>
      <c r="L66" s="1032"/>
      <c r="M66" s="1032"/>
      <c r="N66" s="1032"/>
      <c r="O66" s="1032"/>
      <c r="P66" s="1033"/>
      <c r="Q66" s="1037" t="s">
        <v>424</v>
      </c>
      <c r="R66" s="1038"/>
      <c r="S66" s="1038"/>
      <c r="T66" s="1038"/>
      <c r="U66" s="1039"/>
      <c r="V66" s="1037" t="s">
        <v>425</v>
      </c>
      <c r="W66" s="1038"/>
      <c r="X66" s="1038"/>
      <c r="Y66" s="1038"/>
      <c r="Z66" s="1039"/>
      <c r="AA66" s="1037" t="s">
        <v>426</v>
      </c>
      <c r="AB66" s="1038"/>
      <c r="AC66" s="1038"/>
      <c r="AD66" s="1038"/>
      <c r="AE66" s="1039"/>
      <c r="AF66" s="1043" t="s">
        <v>427</v>
      </c>
      <c r="AG66" s="1044"/>
      <c r="AH66" s="1044"/>
      <c r="AI66" s="1044"/>
      <c r="AJ66" s="1045"/>
      <c r="AK66" s="1037" t="s">
        <v>428</v>
      </c>
      <c r="AL66" s="1032"/>
      <c r="AM66" s="1032"/>
      <c r="AN66" s="1032"/>
      <c r="AO66" s="1033"/>
      <c r="AP66" s="1037" t="s">
        <v>429</v>
      </c>
      <c r="AQ66" s="1038"/>
      <c r="AR66" s="1038"/>
      <c r="AS66" s="1038"/>
      <c r="AT66" s="1039"/>
      <c r="AU66" s="1037" t="s">
        <v>430</v>
      </c>
      <c r="AV66" s="1038"/>
      <c r="AW66" s="1038"/>
      <c r="AX66" s="1038"/>
      <c r="AY66" s="1039"/>
      <c r="AZ66" s="1037" t="s">
        <v>388</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t="s">
        <v>590</v>
      </c>
      <c r="C68" s="1022"/>
      <c r="D68" s="1022"/>
      <c r="E68" s="1022"/>
      <c r="F68" s="1022"/>
      <c r="G68" s="1022"/>
      <c r="H68" s="1022"/>
      <c r="I68" s="1022"/>
      <c r="J68" s="1022"/>
      <c r="K68" s="1022"/>
      <c r="L68" s="1022"/>
      <c r="M68" s="1022"/>
      <c r="N68" s="1022"/>
      <c r="O68" s="1022"/>
      <c r="P68" s="1023"/>
      <c r="Q68" s="1024">
        <v>540</v>
      </c>
      <c r="R68" s="1018"/>
      <c r="S68" s="1018"/>
      <c r="T68" s="1018"/>
      <c r="U68" s="1018"/>
      <c r="V68" s="1018">
        <v>515</v>
      </c>
      <c r="W68" s="1018"/>
      <c r="X68" s="1018"/>
      <c r="Y68" s="1018"/>
      <c r="Z68" s="1018"/>
      <c r="AA68" s="1018">
        <v>25</v>
      </c>
      <c r="AB68" s="1018"/>
      <c r="AC68" s="1018"/>
      <c r="AD68" s="1018"/>
      <c r="AE68" s="1018"/>
      <c r="AF68" s="1018">
        <v>25</v>
      </c>
      <c r="AG68" s="1018"/>
      <c r="AH68" s="1018"/>
      <c r="AI68" s="1018"/>
      <c r="AJ68" s="1018"/>
      <c r="AK68" s="1018">
        <v>15</v>
      </c>
      <c r="AL68" s="1018"/>
      <c r="AM68" s="1018"/>
      <c r="AN68" s="1018"/>
      <c r="AO68" s="1018"/>
      <c r="AP68" s="1018" t="s">
        <v>589</v>
      </c>
      <c r="AQ68" s="1018"/>
      <c r="AR68" s="1018"/>
      <c r="AS68" s="1018"/>
      <c r="AT68" s="1018"/>
      <c r="AU68" s="1018" t="s">
        <v>589</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591</v>
      </c>
      <c r="C69" s="1011"/>
      <c r="D69" s="1011"/>
      <c r="E69" s="1011"/>
      <c r="F69" s="1011"/>
      <c r="G69" s="1011"/>
      <c r="H69" s="1011"/>
      <c r="I69" s="1011"/>
      <c r="J69" s="1011"/>
      <c r="K69" s="1011"/>
      <c r="L69" s="1011"/>
      <c r="M69" s="1011"/>
      <c r="N69" s="1011"/>
      <c r="O69" s="1011"/>
      <c r="P69" s="1012"/>
      <c r="Q69" s="1013">
        <v>1000</v>
      </c>
      <c r="R69" s="1007"/>
      <c r="S69" s="1007"/>
      <c r="T69" s="1007"/>
      <c r="U69" s="1007"/>
      <c r="V69" s="1007">
        <v>959</v>
      </c>
      <c r="W69" s="1007"/>
      <c r="X69" s="1007"/>
      <c r="Y69" s="1007"/>
      <c r="Z69" s="1007"/>
      <c r="AA69" s="1007">
        <v>41</v>
      </c>
      <c r="AB69" s="1007"/>
      <c r="AC69" s="1007"/>
      <c r="AD69" s="1007"/>
      <c r="AE69" s="1007"/>
      <c r="AF69" s="1007">
        <v>41</v>
      </c>
      <c r="AG69" s="1007"/>
      <c r="AH69" s="1007"/>
      <c r="AI69" s="1007"/>
      <c r="AJ69" s="1007"/>
      <c r="AK69" s="1007">
        <v>2</v>
      </c>
      <c r="AL69" s="1007"/>
      <c r="AM69" s="1007"/>
      <c r="AN69" s="1007"/>
      <c r="AO69" s="1007"/>
      <c r="AP69" s="1007" t="s">
        <v>589</v>
      </c>
      <c r="AQ69" s="1007"/>
      <c r="AR69" s="1007"/>
      <c r="AS69" s="1007"/>
      <c r="AT69" s="1007"/>
      <c r="AU69" s="1007" t="s">
        <v>589</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t="s">
        <v>592</v>
      </c>
      <c r="C70" s="1011"/>
      <c r="D70" s="1011"/>
      <c r="E70" s="1011"/>
      <c r="F70" s="1011"/>
      <c r="G70" s="1011"/>
      <c r="H70" s="1011"/>
      <c r="I70" s="1011"/>
      <c r="J70" s="1011"/>
      <c r="K70" s="1011"/>
      <c r="L70" s="1011"/>
      <c r="M70" s="1011"/>
      <c r="N70" s="1011"/>
      <c r="O70" s="1011"/>
      <c r="P70" s="1012"/>
      <c r="Q70" s="1013">
        <v>36</v>
      </c>
      <c r="R70" s="1007"/>
      <c r="S70" s="1007"/>
      <c r="T70" s="1007"/>
      <c r="U70" s="1007"/>
      <c r="V70" s="1007">
        <v>29</v>
      </c>
      <c r="W70" s="1007"/>
      <c r="X70" s="1007"/>
      <c r="Y70" s="1007"/>
      <c r="Z70" s="1007"/>
      <c r="AA70" s="1007">
        <v>7</v>
      </c>
      <c r="AB70" s="1007"/>
      <c r="AC70" s="1007"/>
      <c r="AD70" s="1007"/>
      <c r="AE70" s="1007"/>
      <c r="AF70" s="1007">
        <v>7</v>
      </c>
      <c r="AG70" s="1007"/>
      <c r="AH70" s="1007"/>
      <c r="AI70" s="1007"/>
      <c r="AJ70" s="1007"/>
      <c r="AK70" s="1007" t="s">
        <v>589</v>
      </c>
      <c r="AL70" s="1007"/>
      <c r="AM70" s="1007"/>
      <c r="AN70" s="1007"/>
      <c r="AO70" s="1007"/>
      <c r="AP70" s="1007" t="s">
        <v>589</v>
      </c>
      <c r="AQ70" s="1007"/>
      <c r="AR70" s="1007"/>
      <c r="AS70" s="1007"/>
      <c r="AT70" s="1007"/>
      <c r="AU70" s="1007" t="s">
        <v>589</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t="s">
        <v>593</v>
      </c>
      <c r="C71" s="1011"/>
      <c r="D71" s="1011"/>
      <c r="E71" s="1011"/>
      <c r="F71" s="1011"/>
      <c r="G71" s="1011"/>
      <c r="H71" s="1011"/>
      <c r="I71" s="1011"/>
      <c r="J71" s="1011"/>
      <c r="K71" s="1011"/>
      <c r="L71" s="1011"/>
      <c r="M71" s="1011"/>
      <c r="N71" s="1011"/>
      <c r="O71" s="1011"/>
      <c r="P71" s="1012"/>
      <c r="Q71" s="1013">
        <v>897</v>
      </c>
      <c r="R71" s="1007"/>
      <c r="S71" s="1007"/>
      <c r="T71" s="1007"/>
      <c r="U71" s="1007"/>
      <c r="V71" s="1007">
        <v>889</v>
      </c>
      <c r="W71" s="1007"/>
      <c r="X71" s="1007"/>
      <c r="Y71" s="1007"/>
      <c r="Z71" s="1007"/>
      <c r="AA71" s="1007">
        <v>8</v>
      </c>
      <c r="AB71" s="1007"/>
      <c r="AC71" s="1007"/>
      <c r="AD71" s="1007"/>
      <c r="AE71" s="1007"/>
      <c r="AF71" s="1007">
        <v>8</v>
      </c>
      <c r="AG71" s="1007"/>
      <c r="AH71" s="1007"/>
      <c r="AI71" s="1007"/>
      <c r="AJ71" s="1007"/>
      <c r="AK71" s="1007" t="s">
        <v>589</v>
      </c>
      <c r="AL71" s="1007"/>
      <c r="AM71" s="1007"/>
      <c r="AN71" s="1007"/>
      <c r="AO71" s="1007"/>
      <c r="AP71" s="1007">
        <v>449</v>
      </c>
      <c r="AQ71" s="1007"/>
      <c r="AR71" s="1007"/>
      <c r="AS71" s="1007"/>
      <c r="AT71" s="1007"/>
      <c r="AU71" s="1007">
        <v>9</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t="s">
        <v>594</v>
      </c>
      <c r="C72" s="1011"/>
      <c r="D72" s="1011"/>
      <c r="E72" s="1011"/>
      <c r="F72" s="1011"/>
      <c r="G72" s="1011"/>
      <c r="H72" s="1011"/>
      <c r="I72" s="1011"/>
      <c r="J72" s="1011"/>
      <c r="K72" s="1011"/>
      <c r="L72" s="1011"/>
      <c r="M72" s="1011"/>
      <c r="N72" s="1011"/>
      <c r="O72" s="1011"/>
      <c r="P72" s="1012"/>
      <c r="Q72" s="1013">
        <v>457</v>
      </c>
      <c r="R72" s="1007"/>
      <c r="S72" s="1007"/>
      <c r="T72" s="1007"/>
      <c r="U72" s="1007"/>
      <c r="V72" s="1007">
        <v>480</v>
      </c>
      <c r="W72" s="1007"/>
      <c r="X72" s="1007"/>
      <c r="Y72" s="1007"/>
      <c r="Z72" s="1007"/>
      <c r="AA72" s="1007">
        <v>-23</v>
      </c>
      <c r="AB72" s="1007"/>
      <c r="AC72" s="1007"/>
      <c r="AD72" s="1007"/>
      <c r="AE72" s="1007"/>
      <c r="AF72" s="1007">
        <v>445</v>
      </c>
      <c r="AG72" s="1007"/>
      <c r="AH72" s="1007"/>
      <c r="AI72" s="1007"/>
      <c r="AJ72" s="1007"/>
      <c r="AK72" s="1007" t="s">
        <v>589</v>
      </c>
      <c r="AL72" s="1007"/>
      <c r="AM72" s="1007"/>
      <c r="AN72" s="1007"/>
      <c r="AO72" s="1007"/>
      <c r="AP72" s="1007">
        <v>879</v>
      </c>
      <c r="AQ72" s="1007"/>
      <c r="AR72" s="1007"/>
      <c r="AS72" s="1007"/>
      <c r="AT72" s="1007"/>
      <c r="AU72" s="1007" t="s">
        <v>589</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t="s">
        <v>595</v>
      </c>
      <c r="C73" s="1011"/>
      <c r="D73" s="1011"/>
      <c r="E73" s="1011"/>
      <c r="F73" s="1011"/>
      <c r="G73" s="1011"/>
      <c r="H73" s="1011"/>
      <c r="I73" s="1011"/>
      <c r="J73" s="1011"/>
      <c r="K73" s="1011"/>
      <c r="L73" s="1011"/>
      <c r="M73" s="1011"/>
      <c r="N73" s="1011"/>
      <c r="O73" s="1011"/>
      <c r="P73" s="1012"/>
      <c r="Q73" s="1013">
        <v>20</v>
      </c>
      <c r="R73" s="1007"/>
      <c r="S73" s="1007"/>
      <c r="T73" s="1007"/>
      <c r="U73" s="1007"/>
      <c r="V73" s="1007">
        <v>18</v>
      </c>
      <c r="W73" s="1007"/>
      <c r="X73" s="1007"/>
      <c r="Y73" s="1007"/>
      <c r="Z73" s="1007"/>
      <c r="AA73" s="1007">
        <v>2</v>
      </c>
      <c r="AB73" s="1007"/>
      <c r="AC73" s="1007"/>
      <c r="AD73" s="1007"/>
      <c r="AE73" s="1007"/>
      <c r="AF73" s="1007">
        <v>2</v>
      </c>
      <c r="AG73" s="1007"/>
      <c r="AH73" s="1007"/>
      <c r="AI73" s="1007"/>
      <c r="AJ73" s="1007"/>
      <c r="AK73" s="1007" t="s">
        <v>589</v>
      </c>
      <c r="AL73" s="1007"/>
      <c r="AM73" s="1007"/>
      <c r="AN73" s="1007"/>
      <c r="AO73" s="1007"/>
      <c r="AP73" s="1007" t="s">
        <v>589</v>
      </c>
      <c r="AQ73" s="1007"/>
      <c r="AR73" s="1007"/>
      <c r="AS73" s="1007"/>
      <c r="AT73" s="1007"/>
      <c r="AU73" s="1007" t="s">
        <v>589</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t="s">
        <v>596</v>
      </c>
      <c r="C74" s="1011"/>
      <c r="D74" s="1011"/>
      <c r="E74" s="1011"/>
      <c r="F74" s="1011"/>
      <c r="G74" s="1011"/>
      <c r="H74" s="1011"/>
      <c r="I74" s="1011"/>
      <c r="J74" s="1011"/>
      <c r="K74" s="1011"/>
      <c r="L74" s="1011"/>
      <c r="M74" s="1011"/>
      <c r="N74" s="1011"/>
      <c r="O74" s="1011"/>
      <c r="P74" s="1012"/>
      <c r="Q74" s="1013">
        <v>268</v>
      </c>
      <c r="R74" s="1007"/>
      <c r="S74" s="1007"/>
      <c r="T74" s="1007"/>
      <c r="U74" s="1007"/>
      <c r="V74" s="1007">
        <v>267</v>
      </c>
      <c r="W74" s="1007"/>
      <c r="X74" s="1007"/>
      <c r="Y74" s="1007"/>
      <c r="Z74" s="1007"/>
      <c r="AA74" s="1007">
        <v>1</v>
      </c>
      <c r="AB74" s="1007"/>
      <c r="AC74" s="1007"/>
      <c r="AD74" s="1007"/>
      <c r="AE74" s="1007"/>
      <c r="AF74" s="1007">
        <v>1</v>
      </c>
      <c r="AG74" s="1007"/>
      <c r="AH74" s="1007"/>
      <c r="AI74" s="1007"/>
      <c r="AJ74" s="1007"/>
      <c r="AK74" s="1007" t="s">
        <v>589</v>
      </c>
      <c r="AL74" s="1007"/>
      <c r="AM74" s="1007"/>
      <c r="AN74" s="1007"/>
      <c r="AO74" s="1007"/>
      <c r="AP74" s="1007">
        <v>4</v>
      </c>
      <c r="AQ74" s="1007"/>
      <c r="AR74" s="1007"/>
      <c r="AS74" s="1007"/>
      <c r="AT74" s="1007"/>
      <c r="AU74" s="1007">
        <v>1</v>
      </c>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c r="C75" s="1011"/>
      <c r="D75" s="1011"/>
      <c r="E75" s="1011"/>
      <c r="F75" s="1011"/>
      <c r="G75" s="1011"/>
      <c r="H75" s="1011"/>
      <c r="I75" s="1011"/>
      <c r="J75" s="1011"/>
      <c r="K75" s="1011"/>
      <c r="L75" s="1011"/>
      <c r="M75" s="1011"/>
      <c r="N75" s="1011"/>
      <c r="O75" s="1011"/>
      <c r="P75" s="1012"/>
      <c r="Q75" s="1014"/>
      <c r="R75" s="1015"/>
      <c r="S75" s="1015"/>
      <c r="T75" s="1015"/>
      <c r="U75" s="1016"/>
      <c r="V75" s="1017"/>
      <c r="W75" s="1015"/>
      <c r="X75" s="1015"/>
      <c r="Y75" s="1015"/>
      <c r="Z75" s="1016"/>
      <c r="AA75" s="1017"/>
      <c r="AB75" s="1015"/>
      <c r="AC75" s="1015"/>
      <c r="AD75" s="1015"/>
      <c r="AE75" s="1016"/>
      <c r="AF75" s="1017"/>
      <c r="AG75" s="1015"/>
      <c r="AH75" s="1015"/>
      <c r="AI75" s="1015"/>
      <c r="AJ75" s="1016"/>
      <c r="AK75" s="1017"/>
      <c r="AL75" s="1015"/>
      <c r="AM75" s="1015"/>
      <c r="AN75" s="1015"/>
      <c r="AO75" s="1016"/>
      <c r="AP75" s="1017"/>
      <c r="AQ75" s="1015"/>
      <c r="AR75" s="1015"/>
      <c r="AS75" s="1015"/>
      <c r="AT75" s="1016"/>
      <c r="AU75" s="1017"/>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400</v>
      </c>
      <c r="B88" s="973" t="s">
        <v>431</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529</v>
      </c>
      <c r="AG88" s="995"/>
      <c r="AH88" s="995"/>
      <c r="AI88" s="995"/>
      <c r="AJ88" s="995"/>
      <c r="AK88" s="999"/>
      <c r="AL88" s="999"/>
      <c r="AM88" s="999"/>
      <c r="AN88" s="999"/>
      <c r="AO88" s="999"/>
      <c r="AP88" s="995">
        <v>1332</v>
      </c>
      <c r="AQ88" s="995"/>
      <c r="AR88" s="995"/>
      <c r="AS88" s="995"/>
      <c r="AT88" s="995"/>
      <c r="AU88" s="995">
        <v>10</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400</v>
      </c>
      <c r="BR102" s="973" t="s">
        <v>432</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v>5</v>
      </c>
      <c r="CS102" s="989"/>
      <c r="CT102" s="989"/>
      <c r="CU102" s="989"/>
      <c r="CV102" s="990"/>
      <c r="CW102" s="988">
        <v>51</v>
      </c>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433</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434</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437</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438</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439</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440</v>
      </c>
      <c r="AB109" s="932"/>
      <c r="AC109" s="932"/>
      <c r="AD109" s="932"/>
      <c r="AE109" s="933"/>
      <c r="AF109" s="934" t="s">
        <v>441</v>
      </c>
      <c r="AG109" s="932"/>
      <c r="AH109" s="932"/>
      <c r="AI109" s="932"/>
      <c r="AJ109" s="933"/>
      <c r="AK109" s="934" t="s">
        <v>318</v>
      </c>
      <c r="AL109" s="932"/>
      <c r="AM109" s="932"/>
      <c r="AN109" s="932"/>
      <c r="AO109" s="933"/>
      <c r="AP109" s="934" t="s">
        <v>442</v>
      </c>
      <c r="AQ109" s="932"/>
      <c r="AR109" s="932"/>
      <c r="AS109" s="932"/>
      <c r="AT109" s="965"/>
      <c r="AU109" s="931" t="s">
        <v>439</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440</v>
      </c>
      <c r="BR109" s="932"/>
      <c r="BS109" s="932"/>
      <c r="BT109" s="932"/>
      <c r="BU109" s="933"/>
      <c r="BV109" s="934" t="s">
        <v>441</v>
      </c>
      <c r="BW109" s="932"/>
      <c r="BX109" s="932"/>
      <c r="BY109" s="932"/>
      <c r="BZ109" s="933"/>
      <c r="CA109" s="934" t="s">
        <v>318</v>
      </c>
      <c r="CB109" s="932"/>
      <c r="CC109" s="932"/>
      <c r="CD109" s="932"/>
      <c r="CE109" s="933"/>
      <c r="CF109" s="972" t="s">
        <v>442</v>
      </c>
      <c r="CG109" s="972"/>
      <c r="CH109" s="972"/>
      <c r="CI109" s="972"/>
      <c r="CJ109" s="972"/>
      <c r="CK109" s="934" t="s">
        <v>443</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440</v>
      </c>
      <c r="DH109" s="932"/>
      <c r="DI109" s="932"/>
      <c r="DJ109" s="932"/>
      <c r="DK109" s="933"/>
      <c r="DL109" s="934" t="s">
        <v>441</v>
      </c>
      <c r="DM109" s="932"/>
      <c r="DN109" s="932"/>
      <c r="DO109" s="932"/>
      <c r="DP109" s="933"/>
      <c r="DQ109" s="934" t="s">
        <v>318</v>
      </c>
      <c r="DR109" s="932"/>
      <c r="DS109" s="932"/>
      <c r="DT109" s="932"/>
      <c r="DU109" s="933"/>
      <c r="DV109" s="934" t="s">
        <v>442</v>
      </c>
      <c r="DW109" s="932"/>
      <c r="DX109" s="932"/>
      <c r="DY109" s="932"/>
      <c r="DZ109" s="965"/>
    </row>
    <row r="110" spans="1:131" s="230" customFormat="1" ht="26.25" customHeight="1" x14ac:dyDescent="0.15">
      <c r="A110" s="843" t="s">
        <v>444</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331344</v>
      </c>
      <c r="AB110" s="925"/>
      <c r="AC110" s="925"/>
      <c r="AD110" s="925"/>
      <c r="AE110" s="926"/>
      <c r="AF110" s="927">
        <v>345242</v>
      </c>
      <c r="AG110" s="925"/>
      <c r="AH110" s="925"/>
      <c r="AI110" s="925"/>
      <c r="AJ110" s="926"/>
      <c r="AK110" s="927">
        <v>430119</v>
      </c>
      <c r="AL110" s="925"/>
      <c r="AM110" s="925"/>
      <c r="AN110" s="925"/>
      <c r="AO110" s="926"/>
      <c r="AP110" s="928">
        <v>24</v>
      </c>
      <c r="AQ110" s="929"/>
      <c r="AR110" s="929"/>
      <c r="AS110" s="929"/>
      <c r="AT110" s="930"/>
      <c r="AU110" s="966" t="s">
        <v>75</v>
      </c>
      <c r="AV110" s="967"/>
      <c r="AW110" s="967"/>
      <c r="AX110" s="967"/>
      <c r="AY110" s="967"/>
      <c r="AZ110" s="896" t="s">
        <v>445</v>
      </c>
      <c r="BA110" s="844"/>
      <c r="BB110" s="844"/>
      <c r="BC110" s="844"/>
      <c r="BD110" s="844"/>
      <c r="BE110" s="844"/>
      <c r="BF110" s="844"/>
      <c r="BG110" s="844"/>
      <c r="BH110" s="844"/>
      <c r="BI110" s="844"/>
      <c r="BJ110" s="844"/>
      <c r="BK110" s="844"/>
      <c r="BL110" s="844"/>
      <c r="BM110" s="844"/>
      <c r="BN110" s="844"/>
      <c r="BO110" s="844"/>
      <c r="BP110" s="845"/>
      <c r="BQ110" s="897">
        <v>3818525</v>
      </c>
      <c r="BR110" s="878"/>
      <c r="BS110" s="878"/>
      <c r="BT110" s="878"/>
      <c r="BU110" s="878"/>
      <c r="BV110" s="878">
        <v>3997660</v>
      </c>
      <c r="BW110" s="878"/>
      <c r="BX110" s="878"/>
      <c r="BY110" s="878"/>
      <c r="BZ110" s="878"/>
      <c r="CA110" s="878">
        <v>3874314</v>
      </c>
      <c r="CB110" s="878"/>
      <c r="CC110" s="878"/>
      <c r="CD110" s="878"/>
      <c r="CE110" s="878"/>
      <c r="CF110" s="902">
        <v>216.3</v>
      </c>
      <c r="CG110" s="903"/>
      <c r="CH110" s="903"/>
      <c r="CI110" s="903"/>
      <c r="CJ110" s="903"/>
      <c r="CK110" s="962" t="s">
        <v>446</v>
      </c>
      <c r="CL110" s="855"/>
      <c r="CM110" s="896" t="s">
        <v>447</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448</v>
      </c>
      <c r="DH110" s="878"/>
      <c r="DI110" s="878"/>
      <c r="DJ110" s="878"/>
      <c r="DK110" s="878"/>
      <c r="DL110" s="878" t="s">
        <v>244</v>
      </c>
      <c r="DM110" s="878"/>
      <c r="DN110" s="878"/>
      <c r="DO110" s="878"/>
      <c r="DP110" s="878"/>
      <c r="DQ110" s="878" t="s">
        <v>449</v>
      </c>
      <c r="DR110" s="878"/>
      <c r="DS110" s="878"/>
      <c r="DT110" s="878"/>
      <c r="DU110" s="878"/>
      <c r="DV110" s="879" t="s">
        <v>244</v>
      </c>
      <c r="DW110" s="879"/>
      <c r="DX110" s="879"/>
      <c r="DY110" s="879"/>
      <c r="DZ110" s="880"/>
    </row>
    <row r="111" spans="1:131" s="230" customFormat="1" ht="26.25" customHeight="1" x14ac:dyDescent="0.15">
      <c r="A111" s="810" t="s">
        <v>450</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451</v>
      </c>
      <c r="AB111" s="955"/>
      <c r="AC111" s="955"/>
      <c r="AD111" s="955"/>
      <c r="AE111" s="956"/>
      <c r="AF111" s="957" t="s">
        <v>449</v>
      </c>
      <c r="AG111" s="955"/>
      <c r="AH111" s="955"/>
      <c r="AI111" s="955"/>
      <c r="AJ111" s="956"/>
      <c r="AK111" s="957" t="s">
        <v>451</v>
      </c>
      <c r="AL111" s="955"/>
      <c r="AM111" s="955"/>
      <c r="AN111" s="955"/>
      <c r="AO111" s="956"/>
      <c r="AP111" s="958" t="s">
        <v>244</v>
      </c>
      <c r="AQ111" s="959"/>
      <c r="AR111" s="959"/>
      <c r="AS111" s="959"/>
      <c r="AT111" s="960"/>
      <c r="AU111" s="968"/>
      <c r="AV111" s="969"/>
      <c r="AW111" s="969"/>
      <c r="AX111" s="969"/>
      <c r="AY111" s="969"/>
      <c r="AZ111" s="851" t="s">
        <v>452</v>
      </c>
      <c r="BA111" s="788"/>
      <c r="BB111" s="788"/>
      <c r="BC111" s="788"/>
      <c r="BD111" s="788"/>
      <c r="BE111" s="788"/>
      <c r="BF111" s="788"/>
      <c r="BG111" s="788"/>
      <c r="BH111" s="788"/>
      <c r="BI111" s="788"/>
      <c r="BJ111" s="788"/>
      <c r="BK111" s="788"/>
      <c r="BL111" s="788"/>
      <c r="BM111" s="788"/>
      <c r="BN111" s="788"/>
      <c r="BO111" s="788"/>
      <c r="BP111" s="789"/>
      <c r="BQ111" s="852" t="s">
        <v>449</v>
      </c>
      <c r="BR111" s="853"/>
      <c r="BS111" s="853"/>
      <c r="BT111" s="853"/>
      <c r="BU111" s="853"/>
      <c r="BV111" s="853" t="s">
        <v>244</v>
      </c>
      <c r="BW111" s="853"/>
      <c r="BX111" s="853"/>
      <c r="BY111" s="853"/>
      <c r="BZ111" s="853"/>
      <c r="CA111" s="853" t="s">
        <v>244</v>
      </c>
      <c r="CB111" s="853"/>
      <c r="CC111" s="853"/>
      <c r="CD111" s="853"/>
      <c r="CE111" s="853"/>
      <c r="CF111" s="911" t="s">
        <v>449</v>
      </c>
      <c r="CG111" s="912"/>
      <c r="CH111" s="912"/>
      <c r="CI111" s="912"/>
      <c r="CJ111" s="912"/>
      <c r="CK111" s="963"/>
      <c r="CL111" s="857"/>
      <c r="CM111" s="851" t="s">
        <v>453</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454</v>
      </c>
      <c r="DH111" s="853"/>
      <c r="DI111" s="853"/>
      <c r="DJ111" s="853"/>
      <c r="DK111" s="853"/>
      <c r="DL111" s="853" t="s">
        <v>455</v>
      </c>
      <c r="DM111" s="853"/>
      <c r="DN111" s="853"/>
      <c r="DO111" s="853"/>
      <c r="DP111" s="853"/>
      <c r="DQ111" s="853" t="s">
        <v>244</v>
      </c>
      <c r="DR111" s="853"/>
      <c r="DS111" s="853"/>
      <c r="DT111" s="853"/>
      <c r="DU111" s="853"/>
      <c r="DV111" s="830" t="s">
        <v>244</v>
      </c>
      <c r="DW111" s="830"/>
      <c r="DX111" s="830"/>
      <c r="DY111" s="830"/>
      <c r="DZ111" s="831"/>
    </row>
    <row r="112" spans="1:131" s="230" customFormat="1" ht="26.25" customHeight="1" x14ac:dyDescent="0.15">
      <c r="A112" s="948" t="s">
        <v>456</v>
      </c>
      <c r="B112" s="949"/>
      <c r="C112" s="788" t="s">
        <v>457</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449</v>
      </c>
      <c r="AB112" s="816"/>
      <c r="AC112" s="816"/>
      <c r="AD112" s="816"/>
      <c r="AE112" s="817"/>
      <c r="AF112" s="818" t="s">
        <v>449</v>
      </c>
      <c r="AG112" s="816"/>
      <c r="AH112" s="816"/>
      <c r="AI112" s="816"/>
      <c r="AJ112" s="817"/>
      <c r="AK112" s="818" t="s">
        <v>244</v>
      </c>
      <c r="AL112" s="816"/>
      <c r="AM112" s="816"/>
      <c r="AN112" s="816"/>
      <c r="AO112" s="817"/>
      <c r="AP112" s="860" t="s">
        <v>449</v>
      </c>
      <c r="AQ112" s="861"/>
      <c r="AR112" s="861"/>
      <c r="AS112" s="861"/>
      <c r="AT112" s="862"/>
      <c r="AU112" s="968"/>
      <c r="AV112" s="969"/>
      <c r="AW112" s="969"/>
      <c r="AX112" s="969"/>
      <c r="AY112" s="969"/>
      <c r="AZ112" s="851" t="s">
        <v>458</v>
      </c>
      <c r="BA112" s="788"/>
      <c r="BB112" s="788"/>
      <c r="BC112" s="788"/>
      <c r="BD112" s="788"/>
      <c r="BE112" s="788"/>
      <c r="BF112" s="788"/>
      <c r="BG112" s="788"/>
      <c r="BH112" s="788"/>
      <c r="BI112" s="788"/>
      <c r="BJ112" s="788"/>
      <c r="BK112" s="788"/>
      <c r="BL112" s="788"/>
      <c r="BM112" s="788"/>
      <c r="BN112" s="788"/>
      <c r="BO112" s="788"/>
      <c r="BP112" s="789"/>
      <c r="BQ112" s="852">
        <v>771546</v>
      </c>
      <c r="BR112" s="853"/>
      <c r="BS112" s="853"/>
      <c r="BT112" s="853"/>
      <c r="BU112" s="853"/>
      <c r="BV112" s="853">
        <v>674515</v>
      </c>
      <c r="BW112" s="853"/>
      <c r="BX112" s="853"/>
      <c r="BY112" s="853"/>
      <c r="BZ112" s="853"/>
      <c r="CA112" s="853">
        <v>575365</v>
      </c>
      <c r="CB112" s="853"/>
      <c r="CC112" s="853"/>
      <c r="CD112" s="853"/>
      <c r="CE112" s="853"/>
      <c r="CF112" s="911">
        <v>32.1</v>
      </c>
      <c r="CG112" s="912"/>
      <c r="CH112" s="912"/>
      <c r="CI112" s="912"/>
      <c r="CJ112" s="912"/>
      <c r="CK112" s="963"/>
      <c r="CL112" s="857"/>
      <c r="CM112" s="851" t="s">
        <v>459</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244</v>
      </c>
      <c r="DH112" s="853"/>
      <c r="DI112" s="853"/>
      <c r="DJ112" s="853"/>
      <c r="DK112" s="853"/>
      <c r="DL112" s="853" t="s">
        <v>448</v>
      </c>
      <c r="DM112" s="853"/>
      <c r="DN112" s="853"/>
      <c r="DO112" s="853"/>
      <c r="DP112" s="853"/>
      <c r="DQ112" s="853" t="s">
        <v>244</v>
      </c>
      <c r="DR112" s="853"/>
      <c r="DS112" s="853"/>
      <c r="DT112" s="853"/>
      <c r="DU112" s="853"/>
      <c r="DV112" s="830" t="s">
        <v>451</v>
      </c>
      <c r="DW112" s="830"/>
      <c r="DX112" s="830"/>
      <c r="DY112" s="830"/>
      <c r="DZ112" s="831"/>
    </row>
    <row r="113" spans="1:130" s="230" customFormat="1" ht="26.25" customHeight="1" x14ac:dyDescent="0.15">
      <c r="A113" s="950"/>
      <c r="B113" s="951"/>
      <c r="C113" s="788" t="s">
        <v>460</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95171</v>
      </c>
      <c r="AB113" s="955"/>
      <c r="AC113" s="955"/>
      <c r="AD113" s="955"/>
      <c r="AE113" s="956"/>
      <c r="AF113" s="957">
        <v>98224</v>
      </c>
      <c r="AG113" s="955"/>
      <c r="AH113" s="955"/>
      <c r="AI113" s="955"/>
      <c r="AJ113" s="956"/>
      <c r="AK113" s="957">
        <v>104277</v>
      </c>
      <c r="AL113" s="955"/>
      <c r="AM113" s="955"/>
      <c r="AN113" s="955"/>
      <c r="AO113" s="956"/>
      <c r="AP113" s="958">
        <v>5.8</v>
      </c>
      <c r="AQ113" s="959"/>
      <c r="AR113" s="959"/>
      <c r="AS113" s="959"/>
      <c r="AT113" s="960"/>
      <c r="AU113" s="968"/>
      <c r="AV113" s="969"/>
      <c r="AW113" s="969"/>
      <c r="AX113" s="969"/>
      <c r="AY113" s="969"/>
      <c r="AZ113" s="851" t="s">
        <v>461</v>
      </c>
      <c r="BA113" s="788"/>
      <c r="BB113" s="788"/>
      <c r="BC113" s="788"/>
      <c r="BD113" s="788"/>
      <c r="BE113" s="788"/>
      <c r="BF113" s="788"/>
      <c r="BG113" s="788"/>
      <c r="BH113" s="788"/>
      <c r="BI113" s="788"/>
      <c r="BJ113" s="788"/>
      <c r="BK113" s="788"/>
      <c r="BL113" s="788"/>
      <c r="BM113" s="788"/>
      <c r="BN113" s="788"/>
      <c r="BO113" s="788"/>
      <c r="BP113" s="789"/>
      <c r="BQ113" s="852">
        <v>14316</v>
      </c>
      <c r="BR113" s="853"/>
      <c r="BS113" s="853"/>
      <c r="BT113" s="853"/>
      <c r="BU113" s="853"/>
      <c r="BV113" s="853">
        <v>11919</v>
      </c>
      <c r="BW113" s="853"/>
      <c r="BX113" s="853"/>
      <c r="BY113" s="853"/>
      <c r="BZ113" s="853"/>
      <c r="CA113" s="853">
        <v>9519</v>
      </c>
      <c r="CB113" s="853"/>
      <c r="CC113" s="853"/>
      <c r="CD113" s="853"/>
      <c r="CE113" s="853"/>
      <c r="CF113" s="911">
        <v>0.5</v>
      </c>
      <c r="CG113" s="912"/>
      <c r="CH113" s="912"/>
      <c r="CI113" s="912"/>
      <c r="CJ113" s="912"/>
      <c r="CK113" s="963"/>
      <c r="CL113" s="857"/>
      <c r="CM113" s="851" t="s">
        <v>462</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244</v>
      </c>
      <c r="DH113" s="816"/>
      <c r="DI113" s="816"/>
      <c r="DJ113" s="816"/>
      <c r="DK113" s="817"/>
      <c r="DL113" s="818" t="s">
        <v>244</v>
      </c>
      <c r="DM113" s="816"/>
      <c r="DN113" s="816"/>
      <c r="DO113" s="816"/>
      <c r="DP113" s="817"/>
      <c r="DQ113" s="818" t="s">
        <v>454</v>
      </c>
      <c r="DR113" s="816"/>
      <c r="DS113" s="816"/>
      <c r="DT113" s="816"/>
      <c r="DU113" s="817"/>
      <c r="DV113" s="860" t="s">
        <v>454</v>
      </c>
      <c r="DW113" s="861"/>
      <c r="DX113" s="861"/>
      <c r="DY113" s="861"/>
      <c r="DZ113" s="862"/>
    </row>
    <row r="114" spans="1:130" s="230" customFormat="1" ht="26.25" customHeight="1" x14ac:dyDescent="0.15">
      <c r="A114" s="950"/>
      <c r="B114" s="951"/>
      <c r="C114" s="788" t="s">
        <v>463</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2336</v>
      </c>
      <c r="AB114" s="816"/>
      <c r="AC114" s="816"/>
      <c r="AD114" s="816"/>
      <c r="AE114" s="817"/>
      <c r="AF114" s="818">
        <v>2336</v>
      </c>
      <c r="AG114" s="816"/>
      <c r="AH114" s="816"/>
      <c r="AI114" s="816"/>
      <c r="AJ114" s="817"/>
      <c r="AK114" s="818">
        <v>2333</v>
      </c>
      <c r="AL114" s="816"/>
      <c r="AM114" s="816"/>
      <c r="AN114" s="816"/>
      <c r="AO114" s="817"/>
      <c r="AP114" s="860">
        <v>0.1</v>
      </c>
      <c r="AQ114" s="861"/>
      <c r="AR114" s="861"/>
      <c r="AS114" s="861"/>
      <c r="AT114" s="862"/>
      <c r="AU114" s="968"/>
      <c r="AV114" s="969"/>
      <c r="AW114" s="969"/>
      <c r="AX114" s="969"/>
      <c r="AY114" s="969"/>
      <c r="AZ114" s="851" t="s">
        <v>464</v>
      </c>
      <c r="BA114" s="788"/>
      <c r="BB114" s="788"/>
      <c r="BC114" s="788"/>
      <c r="BD114" s="788"/>
      <c r="BE114" s="788"/>
      <c r="BF114" s="788"/>
      <c r="BG114" s="788"/>
      <c r="BH114" s="788"/>
      <c r="BI114" s="788"/>
      <c r="BJ114" s="788"/>
      <c r="BK114" s="788"/>
      <c r="BL114" s="788"/>
      <c r="BM114" s="788"/>
      <c r="BN114" s="788"/>
      <c r="BO114" s="788"/>
      <c r="BP114" s="789"/>
      <c r="BQ114" s="852">
        <v>880414</v>
      </c>
      <c r="BR114" s="853"/>
      <c r="BS114" s="853"/>
      <c r="BT114" s="853"/>
      <c r="BU114" s="853"/>
      <c r="BV114" s="853">
        <v>911009</v>
      </c>
      <c r="BW114" s="853"/>
      <c r="BX114" s="853"/>
      <c r="BY114" s="853"/>
      <c r="BZ114" s="853"/>
      <c r="CA114" s="853">
        <v>908166</v>
      </c>
      <c r="CB114" s="853"/>
      <c r="CC114" s="853"/>
      <c r="CD114" s="853"/>
      <c r="CE114" s="853"/>
      <c r="CF114" s="911">
        <v>50.7</v>
      </c>
      <c r="CG114" s="912"/>
      <c r="CH114" s="912"/>
      <c r="CI114" s="912"/>
      <c r="CJ114" s="912"/>
      <c r="CK114" s="963"/>
      <c r="CL114" s="857"/>
      <c r="CM114" s="851" t="s">
        <v>465</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449</v>
      </c>
      <c r="DH114" s="816"/>
      <c r="DI114" s="816"/>
      <c r="DJ114" s="816"/>
      <c r="DK114" s="817"/>
      <c r="DL114" s="818" t="s">
        <v>454</v>
      </c>
      <c r="DM114" s="816"/>
      <c r="DN114" s="816"/>
      <c r="DO114" s="816"/>
      <c r="DP114" s="817"/>
      <c r="DQ114" s="818" t="s">
        <v>244</v>
      </c>
      <c r="DR114" s="816"/>
      <c r="DS114" s="816"/>
      <c r="DT114" s="816"/>
      <c r="DU114" s="817"/>
      <c r="DV114" s="860" t="s">
        <v>448</v>
      </c>
      <c r="DW114" s="861"/>
      <c r="DX114" s="861"/>
      <c r="DY114" s="861"/>
      <c r="DZ114" s="862"/>
    </row>
    <row r="115" spans="1:130" s="230" customFormat="1" ht="26.25" customHeight="1" x14ac:dyDescent="0.15">
      <c r="A115" s="950"/>
      <c r="B115" s="951"/>
      <c r="C115" s="788" t="s">
        <v>466</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t="s">
        <v>244</v>
      </c>
      <c r="AB115" s="955"/>
      <c r="AC115" s="955"/>
      <c r="AD115" s="955"/>
      <c r="AE115" s="956"/>
      <c r="AF115" s="957" t="s">
        <v>454</v>
      </c>
      <c r="AG115" s="955"/>
      <c r="AH115" s="955"/>
      <c r="AI115" s="955"/>
      <c r="AJ115" s="956"/>
      <c r="AK115" s="957" t="s">
        <v>244</v>
      </c>
      <c r="AL115" s="955"/>
      <c r="AM115" s="955"/>
      <c r="AN115" s="955"/>
      <c r="AO115" s="956"/>
      <c r="AP115" s="958" t="s">
        <v>451</v>
      </c>
      <c r="AQ115" s="959"/>
      <c r="AR115" s="959"/>
      <c r="AS115" s="959"/>
      <c r="AT115" s="960"/>
      <c r="AU115" s="968"/>
      <c r="AV115" s="969"/>
      <c r="AW115" s="969"/>
      <c r="AX115" s="969"/>
      <c r="AY115" s="969"/>
      <c r="AZ115" s="851" t="s">
        <v>467</v>
      </c>
      <c r="BA115" s="788"/>
      <c r="BB115" s="788"/>
      <c r="BC115" s="788"/>
      <c r="BD115" s="788"/>
      <c r="BE115" s="788"/>
      <c r="BF115" s="788"/>
      <c r="BG115" s="788"/>
      <c r="BH115" s="788"/>
      <c r="BI115" s="788"/>
      <c r="BJ115" s="788"/>
      <c r="BK115" s="788"/>
      <c r="BL115" s="788"/>
      <c r="BM115" s="788"/>
      <c r="BN115" s="788"/>
      <c r="BO115" s="788"/>
      <c r="BP115" s="789"/>
      <c r="BQ115" s="852" t="s">
        <v>244</v>
      </c>
      <c r="BR115" s="853"/>
      <c r="BS115" s="853"/>
      <c r="BT115" s="853"/>
      <c r="BU115" s="853"/>
      <c r="BV115" s="853" t="s">
        <v>244</v>
      </c>
      <c r="BW115" s="853"/>
      <c r="BX115" s="853"/>
      <c r="BY115" s="853"/>
      <c r="BZ115" s="853"/>
      <c r="CA115" s="853" t="s">
        <v>244</v>
      </c>
      <c r="CB115" s="853"/>
      <c r="CC115" s="853"/>
      <c r="CD115" s="853"/>
      <c r="CE115" s="853"/>
      <c r="CF115" s="911" t="s">
        <v>244</v>
      </c>
      <c r="CG115" s="912"/>
      <c r="CH115" s="912"/>
      <c r="CI115" s="912"/>
      <c r="CJ115" s="912"/>
      <c r="CK115" s="963"/>
      <c r="CL115" s="857"/>
      <c r="CM115" s="851" t="s">
        <v>468</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244</v>
      </c>
      <c r="DH115" s="816"/>
      <c r="DI115" s="816"/>
      <c r="DJ115" s="816"/>
      <c r="DK115" s="817"/>
      <c r="DL115" s="818" t="s">
        <v>449</v>
      </c>
      <c r="DM115" s="816"/>
      <c r="DN115" s="816"/>
      <c r="DO115" s="816"/>
      <c r="DP115" s="817"/>
      <c r="DQ115" s="818" t="s">
        <v>449</v>
      </c>
      <c r="DR115" s="816"/>
      <c r="DS115" s="816"/>
      <c r="DT115" s="816"/>
      <c r="DU115" s="817"/>
      <c r="DV115" s="860" t="s">
        <v>244</v>
      </c>
      <c r="DW115" s="861"/>
      <c r="DX115" s="861"/>
      <c r="DY115" s="861"/>
      <c r="DZ115" s="862"/>
    </row>
    <row r="116" spans="1:130" s="230" customFormat="1" ht="26.25" customHeight="1" x14ac:dyDescent="0.15">
      <c r="A116" s="952"/>
      <c r="B116" s="953"/>
      <c r="C116" s="875" t="s">
        <v>469</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v>192</v>
      </c>
      <c r="AB116" s="816"/>
      <c r="AC116" s="816"/>
      <c r="AD116" s="816"/>
      <c r="AE116" s="817"/>
      <c r="AF116" s="818">
        <v>171</v>
      </c>
      <c r="AG116" s="816"/>
      <c r="AH116" s="816"/>
      <c r="AI116" s="816"/>
      <c r="AJ116" s="817"/>
      <c r="AK116" s="818">
        <v>124</v>
      </c>
      <c r="AL116" s="816"/>
      <c r="AM116" s="816"/>
      <c r="AN116" s="816"/>
      <c r="AO116" s="817"/>
      <c r="AP116" s="860">
        <v>0</v>
      </c>
      <c r="AQ116" s="861"/>
      <c r="AR116" s="861"/>
      <c r="AS116" s="861"/>
      <c r="AT116" s="862"/>
      <c r="AU116" s="968"/>
      <c r="AV116" s="969"/>
      <c r="AW116" s="969"/>
      <c r="AX116" s="969"/>
      <c r="AY116" s="969"/>
      <c r="AZ116" s="945" t="s">
        <v>470</v>
      </c>
      <c r="BA116" s="946"/>
      <c r="BB116" s="946"/>
      <c r="BC116" s="946"/>
      <c r="BD116" s="946"/>
      <c r="BE116" s="946"/>
      <c r="BF116" s="946"/>
      <c r="BG116" s="946"/>
      <c r="BH116" s="946"/>
      <c r="BI116" s="946"/>
      <c r="BJ116" s="946"/>
      <c r="BK116" s="946"/>
      <c r="BL116" s="946"/>
      <c r="BM116" s="946"/>
      <c r="BN116" s="946"/>
      <c r="BO116" s="946"/>
      <c r="BP116" s="947"/>
      <c r="BQ116" s="852" t="s">
        <v>244</v>
      </c>
      <c r="BR116" s="853"/>
      <c r="BS116" s="853"/>
      <c r="BT116" s="853"/>
      <c r="BU116" s="853"/>
      <c r="BV116" s="853" t="s">
        <v>244</v>
      </c>
      <c r="BW116" s="853"/>
      <c r="BX116" s="853"/>
      <c r="BY116" s="853"/>
      <c r="BZ116" s="853"/>
      <c r="CA116" s="853" t="s">
        <v>449</v>
      </c>
      <c r="CB116" s="853"/>
      <c r="CC116" s="853"/>
      <c r="CD116" s="853"/>
      <c r="CE116" s="853"/>
      <c r="CF116" s="911" t="s">
        <v>454</v>
      </c>
      <c r="CG116" s="912"/>
      <c r="CH116" s="912"/>
      <c r="CI116" s="912"/>
      <c r="CJ116" s="912"/>
      <c r="CK116" s="963"/>
      <c r="CL116" s="857"/>
      <c r="CM116" s="851" t="s">
        <v>471</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451</v>
      </c>
      <c r="DH116" s="816"/>
      <c r="DI116" s="816"/>
      <c r="DJ116" s="816"/>
      <c r="DK116" s="817"/>
      <c r="DL116" s="818" t="s">
        <v>451</v>
      </c>
      <c r="DM116" s="816"/>
      <c r="DN116" s="816"/>
      <c r="DO116" s="816"/>
      <c r="DP116" s="817"/>
      <c r="DQ116" s="818" t="s">
        <v>244</v>
      </c>
      <c r="DR116" s="816"/>
      <c r="DS116" s="816"/>
      <c r="DT116" s="816"/>
      <c r="DU116" s="817"/>
      <c r="DV116" s="860" t="s">
        <v>451</v>
      </c>
      <c r="DW116" s="861"/>
      <c r="DX116" s="861"/>
      <c r="DY116" s="861"/>
      <c r="DZ116" s="862"/>
    </row>
    <row r="117" spans="1:130" s="230" customFormat="1" ht="26.25" customHeight="1" x14ac:dyDescent="0.15">
      <c r="A117" s="931" t="s">
        <v>196</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472</v>
      </c>
      <c r="Z117" s="933"/>
      <c r="AA117" s="938">
        <v>429043</v>
      </c>
      <c r="AB117" s="939"/>
      <c r="AC117" s="939"/>
      <c r="AD117" s="939"/>
      <c r="AE117" s="940"/>
      <c r="AF117" s="941">
        <v>445973</v>
      </c>
      <c r="AG117" s="939"/>
      <c r="AH117" s="939"/>
      <c r="AI117" s="939"/>
      <c r="AJ117" s="940"/>
      <c r="AK117" s="941">
        <v>536853</v>
      </c>
      <c r="AL117" s="939"/>
      <c r="AM117" s="939"/>
      <c r="AN117" s="939"/>
      <c r="AO117" s="940"/>
      <c r="AP117" s="942"/>
      <c r="AQ117" s="943"/>
      <c r="AR117" s="943"/>
      <c r="AS117" s="943"/>
      <c r="AT117" s="944"/>
      <c r="AU117" s="968"/>
      <c r="AV117" s="969"/>
      <c r="AW117" s="969"/>
      <c r="AX117" s="969"/>
      <c r="AY117" s="969"/>
      <c r="AZ117" s="899" t="s">
        <v>473</v>
      </c>
      <c r="BA117" s="900"/>
      <c r="BB117" s="900"/>
      <c r="BC117" s="900"/>
      <c r="BD117" s="900"/>
      <c r="BE117" s="900"/>
      <c r="BF117" s="900"/>
      <c r="BG117" s="900"/>
      <c r="BH117" s="900"/>
      <c r="BI117" s="900"/>
      <c r="BJ117" s="900"/>
      <c r="BK117" s="900"/>
      <c r="BL117" s="900"/>
      <c r="BM117" s="900"/>
      <c r="BN117" s="900"/>
      <c r="BO117" s="900"/>
      <c r="BP117" s="901"/>
      <c r="BQ117" s="852" t="s">
        <v>244</v>
      </c>
      <c r="BR117" s="853"/>
      <c r="BS117" s="853"/>
      <c r="BT117" s="853"/>
      <c r="BU117" s="853"/>
      <c r="BV117" s="853" t="s">
        <v>244</v>
      </c>
      <c r="BW117" s="853"/>
      <c r="BX117" s="853"/>
      <c r="BY117" s="853"/>
      <c r="BZ117" s="853"/>
      <c r="CA117" s="853" t="s">
        <v>449</v>
      </c>
      <c r="CB117" s="853"/>
      <c r="CC117" s="853"/>
      <c r="CD117" s="853"/>
      <c r="CE117" s="853"/>
      <c r="CF117" s="911" t="s">
        <v>244</v>
      </c>
      <c r="CG117" s="912"/>
      <c r="CH117" s="912"/>
      <c r="CI117" s="912"/>
      <c r="CJ117" s="912"/>
      <c r="CK117" s="963"/>
      <c r="CL117" s="857"/>
      <c r="CM117" s="851" t="s">
        <v>474</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454</v>
      </c>
      <c r="DH117" s="816"/>
      <c r="DI117" s="816"/>
      <c r="DJ117" s="816"/>
      <c r="DK117" s="817"/>
      <c r="DL117" s="818" t="s">
        <v>451</v>
      </c>
      <c r="DM117" s="816"/>
      <c r="DN117" s="816"/>
      <c r="DO117" s="816"/>
      <c r="DP117" s="817"/>
      <c r="DQ117" s="818" t="s">
        <v>449</v>
      </c>
      <c r="DR117" s="816"/>
      <c r="DS117" s="816"/>
      <c r="DT117" s="816"/>
      <c r="DU117" s="817"/>
      <c r="DV117" s="860" t="s">
        <v>449</v>
      </c>
      <c r="DW117" s="861"/>
      <c r="DX117" s="861"/>
      <c r="DY117" s="861"/>
      <c r="DZ117" s="862"/>
    </row>
    <row r="118" spans="1:130" s="230" customFormat="1" ht="26.25" customHeight="1" x14ac:dyDescent="0.15">
      <c r="A118" s="931" t="s">
        <v>443</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440</v>
      </c>
      <c r="AB118" s="932"/>
      <c r="AC118" s="932"/>
      <c r="AD118" s="932"/>
      <c r="AE118" s="933"/>
      <c r="AF118" s="934" t="s">
        <v>441</v>
      </c>
      <c r="AG118" s="932"/>
      <c r="AH118" s="932"/>
      <c r="AI118" s="932"/>
      <c r="AJ118" s="933"/>
      <c r="AK118" s="934" t="s">
        <v>318</v>
      </c>
      <c r="AL118" s="932"/>
      <c r="AM118" s="932"/>
      <c r="AN118" s="932"/>
      <c r="AO118" s="933"/>
      <c r="AP118" s="935" t="s">
        <v>442</v>
      </c>
      <c r="AQ118" s="936"/>
      <c r="AR118" s="936"/>
      <c r="AS118" s="936"/>
      <c r="AT118" s="937"/>
      <c r="AU118" s="968"/>
      <c r="AV118" s="969"/>
      <c r="AW118" s="969"/>
      <c r="AX118" s="969"/>
      <c r="AY118" s="969"/>
      <c r="AZ118" s="874" t="s">
        <v>475</v>
      </c>
      <c r="BA118" s="875"/>
      <c r="BB118" s="875"/>
      <c r="BC118" s="875"/>
      <c r="BD118" s="875"/>
      <c r="BE118" s="875"/>
      <c r="BF118" s="875"/>
      <c r="BG118" s="875"/>
      <c r="BH118" s="875"/>
      <c r="BI118" s="875"/>
      <c r="BJ118" s="875"/>
      <c r="BK118" s="875"/>
      <c r="BL118" s="875"/>
      <c r="BM118" s="875"/>
      <c r="BN118" s="875"/>
      <c r="BO118" s="875"/>
      <c r="BP118" s="876"/>
      <c r="BQ118" s="915" t="s">
        <v>244</v>
      </c>
      <c r="BR118" s="881"/>
      <c r="BS118" s="881"/>
      <c r="BT118" s="881"/>
      <c r="BU118" s="881"/>
      <c r="BV118" s="881" t="s">
        <v>454</v>
      </c>
      <c r="BW118" s="881"/>
      <c r="BX118" s="881"/>
      <c r="BY118" s="881"/>
      <c r="BZ118" s="881"/>
      <c r="CA118" s="881" t="s">
        <v>449</v>
      </c>
      <c r="CB118" s="881"/>
      <c r="CC118" s="881"/>
      <c r="CD118" s="881"/>
      <c r="CE118" s="881"/>
      <c r="CF118" s="911" t="s">
        <v>244</v>
      </c>
      <c r="CG118" s="912"/>
      <c r="CH118" s="912"/>
      <c r="CI118" s="912"/>
      <c r="CJ118" s="912"/>
      <c r="CK118" s="963"/>
      <c r="CL118" s="857"/>
      <c r="CM118" s="851" t="s">
        <v>476</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454</v>
      </c>
      <c r="DH118" s="816"/>
      <c r="DI118" s="816"/>
      <c r="DJ118" s="816"/>
      <c r="DK118" s="817"/>
      <c r="DL118" s="818" t="s">
        <v>448</v>
      </c>
      <c r="DM118" s="816"/>
      <c r="DN118" s="816"/>
      <c r="DO118" s="816"/>
      <c r="DP118" s="817"/>
      <c r="DQ118" s="818" t="s">
        <v>244</v>
      </c>
      <c r="DR118" s="816"/>
      <c r="DS118" s="816"/>
      <c r="DT118" s="816"/>
      <c r="DU118" s="817"/>
      <c r="DV118" s="860" t="s">
        <v>454</v>
      </c>
      <c r="DW118" s="861"/>
      <c r="DX118" s="861"/>
      <c r="DY118" s="861"/>
      <c r="DZ118" s="862"/>
    </row>
    <row r="119" spans="1:130" s="230" customFormat="1" ht="26.25" customHeight="1" x14ac:dyDescent="0.15">
      <c r="A119" s="854" t="s">
        <v>446</v>
      </c>
      <c r="B119" s="855"/>
      <c r="C119" s="896" t="s">
        <v>447</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244</v>
      </c>
      <c r="AB119" s="925"/>
      <c r="AC119" s="925"/>
      <c r="AD119" s="925"/>
      <c r="AE119" s="926"/>
      <c r="AF119" s="927" t="s">
        <v>454</v>
      </c>
      <c r="AG119" s="925"/>
      <c r="AH119" s="925"/>
      <c r="AI119" s="925"/>
      <c r="AJ119" s="926"/>
      <c r="AK119" s="927" t="s">
        <v>244</v>
      </c>
      <c r="AL119" s="925"/>
      <c r="AM119" s="925"/>
      <c r="AN119" s="925"/>
      <c r="AO119" s="926"/>
      <c r="AP119" s="928" t="s">
        <v>451</v>
      </c>
      <c r="AQ119" s="929"/>
      <c r="AR119" s="929"/>
      <c r="AS119" s="929"/>
      <c r="AT119" s="930"/>
      <c r="AU119" s="970"/>
      <c r="AV119" s="971"/>
      <c r="AW119" s="971"/>
      <c r="AX119" s="971"/>
      <c r="AY119" s="971"/>
      <c r="AZ119" s="251" t="s">
        <v>196</v>
      </c>
      <c r="BA119" s="251"/>
      <c r="BB119" s="251"/>
      <c r="BC119" s="251"/>
      <c r="BD119" s="251"/>
      <c r="BE119" s="251"/>
      <c r="BF119" s="251"/>
      <c r="BG119" s="251"/>
      <c r="BH119" s="251"/>
      <c r="BI119" s="251"/>
      <c r="BJ119" s="251"/>
      <c r="BK119" s="251"/>
      <c r="BL119" s="251"/>
      <c r="BM119" s="251"/>
      <c r="BN119" s="251"/>
      <c r="BO119" s="913" t="s">
        <v>477</v>
      </c>
      <c r="BP119" s="914"/>
      <c r="BQ119" s="915">
        <v>5484801</v>
      </c>
      <c r="BR119" s="881"/>
      <c r="BS119" s="881"/>
      <c r="BT119" s="881"/>
      <c r="BU119" s="881"/>
      <c r="BV119" s="881">
        <v>5595103</v>
      </c>
      <c r="BW119" s="881"/>
      <c r="BX119" s="881"/>
      <c r="BY119" s="881"/>
      <c r="BZ119" s="881"/>
      <c r="CA119" s="881">
        <v>5367364</v>
      </c>
      <c r="CB119" s="881"/>
      <c r="CC119" s="881"/>
      <c r="CD119" s="881"/>
      <c r="CE119" s="881"/>
      <c r="CF119" s="784"/>
      <c r="CG119" s="785"/>
      <c r="CH119" s="785"/>
      <c r="CI119" s="785"/>
      <c r="CJ119" s="870"/>
      <c r="CK119" s="964"/>
      <c r="CL119" s="859"/>
      <c r="CM119" s="874" t="s">
        <v>478</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244</v>
      </c>
      <c r="DH119" s="800"/>
      <c r="DI119" s="800"/>
      <c r="DJ119" s="800"/>
      <c r="DK119" s="801"/>
      <c r="DL119" s="802" t="s">
        <v>244</v>
      </c>
      <c r="DM119" s="800"/>
      <c r="DN119" s="800"/>
      <c r="DO119" s="800"/>
      <c r="DP119" s="801"/>
      <c r="DQ119" s="802" t="s">
        <v>244</v>
      </c>
      <c r="DR119" s="800"/>
      <c r="DS119" s="800"/>
      <c r="DT119" s="800"/>
      <c r="DU119" s="801"/>
      <c r="DV119" s="884" t="s">
        <v>449</v>
      </c>
      <c r="DW119" s="885"/>
      <c r="DX119" s="885"/>
      <c r="DY119" s="885"/>
      <c r="DZ119" s="886"/>
    </row>
    <row r="120" spans="1:130" s="230" customFormat="1" ht="26.25" customHeight="1" x14ac:dyDescent="0.15">
      <c r="A120" s="856"/>
      <c r="B120" s="857"/>
      <c r="C120" s="851" t="s">
        <v>453</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244</v>
      </c>
      <c r="AB120" s="816"/>
      <c r="AC120" s="816"/>
      <c r="AD120" s="816"/>
      <c r="AE120" s="817"/>
      <c r="AF120" s="818" t="s">
        <v>244</v>
      </c>
      <c r="AG120" s="816"/>
      <c r="AH120" s="816"/>
      <c r="AI120" s="816"/>
      <c r="AJ120" s="817"/>
      <c r="AK120" s="818" t="s">
        <v>244</v>
      </c>
      <c r="AL120" s="816"/>
      <c r="AM120" s="816"/>
      <c r="AN120" s="816"/>
      <c r="AO120" s="817"/>
      <c r="AP120" s="860" t="s">
        <v>244</v>
      </c>
      <c r="AQ120" s="861"/>
      <c r="AR120" s="861"/>
      <c r="AS120" s="861"/>
      <c r="AT120" s="862"/>
      <c r="AU120" s="916" t="s">
        <v>479</v>
      </c>
      <c r="AV120" s="917"/>
      <c r="AW120" s="917"/>
      <c r="AX120" s="917"/>
      <c r="AY120" s="918"/>
      <c r="AZ120" s="896" t="s">
        <v>480</v>
      </c>
      <c r="BA120" s="844"/>
      <c r="BB120" s="844"/>
      <c r="BC120" s="844"/>
      <c r="BD120" s="844"/>
      <c r="BE120" s="844"/>
      <c r="BF120" s="844"/>
      <c r="BG120" s="844"/>
      <c r="BH120" s="844"/>
      <c r="BI120" s="844"/>
      <c r="BJ120" s="844"/>
      <c r="BK120" s="844"/>
      <c r="BL120" s="844"/>
      <c r="BM120" s="844"/>
      <c r="BN120" s="844"/>
      <c r="BO120" s="844"/>
      <c r="BP120" s="845"/>
      <c r="BQ120" s="897">
        <v>1296059</v>
      </c>
      <c r="BR120" s="878"/>
      <c r="BS120" s="878"/>
      <c r="BT120" s="878"/>
      <c r="BU120" s="878"/>
      <c r="BV120" s="878">
        <v>1626940</v>
      </c>
      <c r="BW120" s="878"/>
      <c r="BX120" s="878"/>
      <c r="BY120" s="878"/>
      <c r="BZ120" s="878"/>
      <c r="CA120" s="878">
        <v>1688217</v>
      </c>
      <c r="CB120" s="878"/>
      <c r="CC120" s="878"/>
      <c r="CD120" s="878"/>
      <c r="CE120" s="878"/>
      <c r="CF120" s="902">
        <v>94.3</v>
      </c>
      <c r="CG120" s="903"/>
      <c r="CH120" s="903"/>
      <c r="CI120" s="903"/>
      <c r="CJ120" s="903"/>
      <c r="CK120" s="904" t="s">
        <v>481</v>
      </c>
      <c r="CL120" s="888"/>
      <c r="CM120" s="888"/>
      <c r="CN120" s="888"/>
      <c r="CO120" s="889"/>
      <c r="CP120" s="908" t="s">
        <v>419</v>
      </c>
      <c r="CQ120" s="909"/>
      <c r="CR120" s="909"/>
      <c r="CS120" s="909"/>
      <c r="CT120" s="909"/>
      <c r="CU120" s="909"/>
      <c r="CV120" s="909"/>
      <c r="CW120" s="909"/>
      <c r="CX120" s="909"/>
      <c r="CY120" s="909"/>
      <c r="CZ120" s="909"/>
      <c r="DA120" s="909"/>
      <c r="DB120" s="909"/>
      <c r="DC120" s="909"/>
      <c r="DD120" s="909"/>
      <c r="DE120" s="909"/>
      <c r="DF120" s="910"/>
      <c r="DG120" s="897">
        <v>736971</v>
      </c>
      <c r="DH120" s="878"/>
      <c r="DI120" s="878"/>
      <c r="DJ120" s="878"/>
      <c r="DK120" s="878"/>
      <c r="DL120" s="878">
        <v>647663</v>
      </c>
      <c r="DM120" s="878"/>
      <c r="DN120" s="878"/>
      <c r="DO120" s="878"/>
      <c r="DP120" s="878"/>
      <c r="DQ120" s="878">
        <v>548829</v>
      </c>
      <c r="DR120" s="878"/>
      <c r="DS120" s="878"/>
      <c r="DT120" s="878"/>
      <c r="DU120" s="878"/>
      <c r="DV120" s="879">
        <v>30.6</v>
      </c>
      <c r="DW120" s="879"/>
      <c r="DX120" s="879"/>
      <c r="DY120" s="879"/>
      <c r="DZ120" s="880"/>
    </row>
    <row r="121" spans="1:130" s="230" customFormat="1" ht="26.25" customHeight="1" x14ac:dyDescent="0.15">
      <c r="A121" s="856"/>
      <c r="B121" s="857"/>
      <c r="C121" s="899" t="s">
        <v>482</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244</v>
      </c>
      <c r="AB121" s="816"/>
      <c r="AC121" s="816"/>
      <c r="AD121" s="816"/>
      <c r="AE121" s="817"/>
      <c r="AF121" s="818" t="s">
        <v>244</v>
      </c>
      <c r="AG121" s="816"/>
      <c r="AH121" s="816"/>
      <c r="AI121" s="816"/>
      <c r="AJ121" s="817"/>
      <c r="AK121" s="818" t="s">
        <v>244</v>
      </c>
      <c r="AL121" s="816"/>
      <c r="AM121" s="816"/>
      <c r="AN121" s="816"/>
      <c r="AO121" s="817"/>
      <c r="AP121" s="860" t="s">
        <v>454</v>
      </c>
      <c r="AQ121" s="861"/>
      <c r="AR121" s="861"/>
      <c r="AS121" s="861"/>
      <c r="AT121" s="862"/>
      <c r="AU121" s="919"/>
      <c r="AV121" s="920"/>
      <c r="AW121" s="920"/>
      <c r="AX121" s="920"/>
      <c r="AY121" s="921"/>
      <c r="AZ121" s="851" t="s">
        <v>483</v>
      </c>
      <c r="BA121" s="788"/>
      <c r="BB121" s="788"/>
      <c r="BC121" s="788"/>
      <c r="BD121" s="788"/>
      <c r="BE121" s="788"/>
      <c r="BF121" s="788"/>
      <c r="BG121" s="788"/>
      <c r="BH121" s="788"/>
      <c r="BI121" s="788"/>
      <c r="BJ121" s="788"/>
      <c r="BK121" s="788"/>
      <c r="BL121" s="788"/>
      <c r="BM121" s="788"/>
      <c r="BN121" s="788"/>
      <c r="BO121" s="788"/>
      <c r="BP121" s="789"/>
      <c r="BQ121" s="852">
        <v>479975</v>
      </c>
      <c r="BR121" s="853"/>
      <c r="BS121" s="853"/>
      <c r="BT121" s="853"/>
      <c r="BU121" s="853"/>
      <c r="BV121" s="853">
        <v>496931</v>
      </c>
      <c r="BW121" s="853"/>
      <c r="BX121" s="853"/>
      <c r="BY121" s="853"/>
      <c r="BZ121" s="853"/>
      <c r="CA121" s="853">
        <v>464584</v>
      </c>
      <c r="CB121" s="853"/>
      <c r="CC121" s="853"/>
      <c r="CD121" s="853"/>
      <c r="CE121" s="853"/>
      <c r="CF121" s="911">
        <v>25.9</v>
      </c>
      <c r="CG121" s="912"/>
      <c r="CH121" s="912"/>
      <c r="CI121" s="912"/>
      <c r="CJ121" s="912"/>
      <c r="CK121" s="905"/>
      <c r="CL121" s="891"/>
      <c r="CM121" s="891"/>
      <c r="CN121" s="891"/>
      <c r="CO121" s="892"/>
      <c r="CP121" s="871" t="s">
        <v>484</v>
      </c>
      <c r="CQ121" s="872"/>
      <c r="CR121" s="872"/>
      <c r="CS121" s="872"/>
      <c r="CT121" s="872"/>
      <c r="CU121" s="872"/>
      <c r="CV121" s="872"/>
      <c r="CW121" s="872"/>
      <c r="CX121" s="872"/>
      <c r="CY121" s="872"/>
      <c r="CZ121" s="872"/>
      <c r="DA121" s="872"/>
      <c r="DB121" s="872"/>
      <c r="DC121" s="872"/>
      <c r="DD121" s="872"/>
      <c r="DE121" s="872"/>
      <c r="DF121" s="873"/>
      <c r="DG121" s="852">
        <v>34575</v>
      </c>
      <c r="DH121" s="853"/>
      <c r="DI121" s="853"/>
      <c r="DJ121" s="853"/>
      <c r="DK121" s="853"/>
      <c r="DL121" s="853">
        <v>26852</v>
      </c>
      <c r="DM121" s="853"/>
      <c r="DN121" s="853"/>
      <c r="DO121" s="853"/>
      <c r="DP121" s="853"/>
      <c r="DQ121" s="853">
        <v>20787</v>
      </c>
      <c r="DR121" s="853"/>
      <c r="DS121" s="853"/>
      <c r="DT121" s="853"/>
      <c r="DU121" s="853"/>
      <c r="DV121" s="830">
        <v>1.2</v>
      </c>
      <c r="DW121" s="830"/>
      <c r="DX121" s="830"/>
      <c r="DY121" s="830"/>
      <c r="DZ121" s="831"/>
    </row>
    <row r="122" spans="1:130" s="230" customFormat="1" ht="26.25" customHeight="1" x14ac:dyDescent="0.15">
      <c r="A122" s="856"/>
      <c r="B122" s="857"/>
      <c r="C122" s="851" t="s">
        <v>465</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244</v>
      </c>
      <c r="AB122" s="816"/>
      <c r="AC122" s="816"/>
      <c r="AD122" s="816"/>
      <c r="AE122" s="817"/>
      <c r="AF122" s="818" t="s">
        <v>448</v>
      </c>
      <c r="AG122" s="816"/>
      <c r="AH122" s="816"/>
      <c r="AI122" s="816"/>
      <c r="AJ122" s="817"/>
      <c r="AK122" s="818" t="s">
        <v>449</v>
      </c>
      <c r="AL122" s="816"/>
      <c r="AM122" s="816"/>
      <c r="AN122" s="816"/>
      <c r="AO122" s="817"/>
      <c r="AP122" s="860" t="s">
        <v>448</v>
      </c>
      <c r="AQ122" s="861"/>
      <c r="AR122" s="861"/>
      <c r="AS122" s="861"/>
      <c r="AT122" s="862"/>
      <c r="AU122" s="919"/>
      <c r="AV122" s="920"/>
      <c r="AW122" s="920"/>
      <c r="AX122" s="920"/>
      <c r="AY122" s="921"/>
      <c r="AZ122" s="874" t="s">
        <v>485</v>
      </c>
      <c r="BA122" s="875"/>
      <c r="BB122" s="875"/>
      <c r="BC122" s="875"/>
      <c r="BD122" s="875"/>
      <c r="BE122" s="875"/>
      <c r="BF122" s="875"/>
      <c r="BG122" s="875"/>
      <c r="BH122" s="875"/>
      <c r="BI122" s="875"/>
      <c r="BJ122" s="875"/>
      <c r="BK122" s="875"/>
      <c r="BL122" s="875"/>
      <c r="BM122" s="875"/>
      <c r="BN122" s="875"/>
      <c r="BO122" s="875"/>
      <c r="BP122" s="876"/>
      <c r="BQ122" s="915">
        <v>2855324</v>
      </c>
      <c r="BR122" s="881"/>
      <c r="BS122" s="881"/>
      <c r="BT122" s="881"/>
      <c r="BU122" s="881"/>
      <c r="BV122" s="881">
        <v>3761496</v>
      </c>
      <c r="BW122" s="881"/>
      <c r="BX122" s="881"/>
      <c r="BY122" s="881"/>
      <c r="BZ122" s="881"/>
      <c r="CA122" s="881">
        <v>3377614</v>
      </c>
      <c r="CB122" s="881"/>
      <c r="CC122" s="881"/>
      <c r="CD122" s="881"/>
      <c r="CE122" s="881"/>
      <c r="CF122" s="882">
        <v>188.6</v>
      </c>
      <c r="CG122" s="883"/>
      <c r="CH122" s="883"/>
      <c r="CI122" s="883"/>
      <c r="CJ122" s="883"/>
      <c r="CK122" s="905"/>
      <c r="CL122" s="891"/>
      <c r="CM122" s="891"/>
      <c r="CN122" s="891"/>
      <c r="CO122" s="892"/>
      <c r="CP122" s="871" t="s">
        <v>486</v>
      </c>
      <c r="CQ122" s="872"/>
      <c r="CR122" s="872"/>
      <c r="CS122" s="872"/>
      <c r="CT122" s="872"/>
      <c r="CU122" s="872"/>
      <c r="CV122" s="872"/>
      <c r="CW122" s="872"/>
      <c r="CX122" s="872"/>
      <c r="CY122" s="872"/>
      <c r="CZ122" s="872"/>
      <c r="DA122" s="872"/>
      <c r="DB122" s="872"/>
      <c r="DC122" s="872"/>
      <c r="DD122" s="872"/>
      <c r="DE122" s="872"/>
      <c r="DF122" s="873"/>
      <c r="DG122" s="852" t="s">
        <v>244</v>
      </c>
      <c r="DH122" s="853"/>
      <c r="DI122" s="853"/>
      <c r="DJ122" s="853"/>
      <c r="DK122" s="853"/>
      <c r="DL122" s="853" t="s">
        <v>454</v>
      </c>
      <c r="DM122" s="853"/>
      <c r="DN122" s="853"/>
      <c r="DO122" s="853"/>
      <c r="DP122" s="853"/>
      <c r="DQ122" s="853">
        <v>5749</v>
      </c>
      <c r="DR122" s="853"/>
      <c r="DS122" s="853"/>
      <c r="DT122" s="853"/>
      <c r="DU122" s="853"/>
      <c r="DV122" s="830">
        <v>0.3</v>
      </c>
      <c r="DW122" s="830"/>
      <c r="DX122" s="830"/>
      <c r="DY122" s="830"/>
      <c r="DZ122" s="831"/>
    </row>
    <row r="123" spans="1:130" s="230" customFormat="1" ht="26.25" customHeight="1" x14ac:dyDescent="0.15">
      <c r="A123" s="856"/>
      <c r="B123" s="857"/>
      <c r="C123" s="851" t="s">
        <v>471</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449</v>
      </c>
      <c r="AB123" s="816"/>
      <c r="AC123" s="816"/>
      <c r="AD123" s="816"/>
      <c r="AE123" s="817"/>
      <c r="AF123" s="818" t="s">
        <v>244</v>
      </c>
      <c r="AG123" s="816"/>
      <c r="AH123" s="816"/>
      <c r="AI123" s="816"/>
      <c r="AJ123" s="817"/>
      <c r="AK123" s="818" t="s">
        <v>454</v>
      </c>
      <c r="AL123" s="816"/>
      <c r="AM123" s="816"/>
      <c r="AN123" s="816"/>
      <c r="AO123" s="817"/>
      <c r="AP123" s="860" t="s">
        <v>244</v>
      </c>
      <c r="AQ123" s="861"/>
      <c r="AR123" s="861"/>
      <c r="AS123" s="861"/>
      <c r="AT123" s="862"/>
      <c r="AU123" s="922"/>
      <c r="AV123" s="923"/>
      <c r="AW123" s="923"/>
      <c r="AX123" s="923"/>
      <c r="AY123" s="923"/>
      <c r="AZ123" s="251" t="s">
        <v>196</v>
      </c>
      <c r="BA123" s="251"/>
      <c r="BB123" s="251"/>
      <c r="BC123" s="251"/>
      <c r="BD123" s="251"/>
      <c r="BE123" s="251"/>
      <c r="BF123" s="251"/>
      <c r="BG123" s="251"/>
      <c r="BH123" s="251"/>
      <c r="BI123" s="251"/>
      <c r="BJ123" s="251"/>
      <c r="BK123" s="251"/>
      <c r="BL123" s="251"/>
      <c r="BM123" s="251"/>
      <c r="BN123" s="251"/>
      <c r="BO123" s="913" t="s">
        <v>487</v>
      </c>
      <c r="BP123" s="914"/>
      <c r="BQ123" s="868">
        <v>4631358</v>
      </c>
      <c r="BR123" s="869"/>
      <c r="BS123" s="869"/>
      <c r="BT123" s="869"/>
      <c r="BU123" s="869"/>
      <c r="BV123" s="869">
        <v>5885367</v>
      </c>
      <c r="BW123" s="869"/>
      <c r="BX123" s="869"/>
      <c r="BY123" s="869"/>
      <c r="BZ123" s="869"/>
      <c r="CA123" s="869">
        <v>5530415</v>
      </c>
      <c r="CB123" s="869"/>
      <c r="CC123" s="869"/>
      <c r="CD123" s="869"/>
      <c r="CE123" s="869"/>
      <c r="CF123" s="784"/>
      <c r="CG123" s="785"/>
      <c r="CH123" s="785"/>
      <c r="CI123" s="785"/>
      <c r="CJ123" s="870"/>
      <c r="CK123" s="905"/>
      <c r="CL123" s="891"/>
      <c r="CM123" s="891"/>
      <c r="CN123" s="891"/>
      <c r="CO123" s="892"/>
      <c r="CP123" s="871" t="s">
        <v>488</v>
      </c>
      <c r="CQ123" s="872"/>
      <c r="CR123" s="872"/>
      <c r="CS123" s="872"/>
      <c r="CT123" s="872"/>
      <c r="CU123" s="872"/>
      <c r="CV123" s="872"/>
      <c r="CW123" s="872"/>
      <c r="CX123" s="872"/>
      <c r="CY123" s="872"/>
      <c r="CZ123" s="872"/>
      <c r="DA123" s="872"/>
      <c r="DB123" s="872"/>
      <c r="DC123" s="872"/>
      <c r="DD123" s="872"/>
      <c r="DE123" s="872"/>
      <c r="DF123" s="873"/>
      <c r="DG123" s="815" t="s">
        <v>454</v>
      </c>
      <c r="DH123" s="816"/>
      <c r="DI123" s="816"/>
      <c r="DJ123" s="816"/>
      <c r="DK123" s="817"/>
      <c r="DL123" s="818" t="s">
        <v>451</v>
      </c>
      <c r="DM123" s="816"/>
      <c r="DN123" s="816"/>
      <c r="DO123" s="816"/>
      <c r="DP123" s="817"/>
      <c r="DQ123" s="818" t="s">
        <v>449</v>
      </c>
      <c r="DR123" s="816"/>
      <c r="DS123" s="816"/>
      <c r="DT123" s="816"/>
      <c r="DU123" s="817"/>
      <c r="DV123" s="860" t="s">
        <v>244</v>
      </c>
      <c r="DW123" s="861"/>
      <c r="DX123" s="861"/>
      <c r="DY123" s="861"/>
      <c r="DZ123" s="862"/>
    </row>
    <row r="124" spans="1:130" s="230" customFormat="1" ht="26.25" customHeight="1" thickBot="1" x14ac:dyDescent="0.2">
      <c r="A124" s="856"/>
      <c r="B124" s="857"/>
      <c r="C124" s="851" t="s">
        <v>474</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244</v>
      </c>
      <c r="AB124" s="816"/>
      <c r="AC124" s="816"/>
      <c r="AD124" s="816"/>
      <c r="AE124" s="817"/>
      <c r="AF124" s="818" t="s">
        <v>244</v>
      </c>
      <c r="AG124" s="816"/>
      <c r="AH124" s="816"/>
      <c r="AI124" s="816"/>
      <c r="AJ124" s="817"/>
      <c r="AK124" s="818" t="s">
        <v>244</v>
      </c>
      <c r="AL124" s="816"/>
      <c r="AM124" s="816"/>
      <c r="AN124" s="816"/>
      <c r="AO124" s="817"/>
      <c r="AP124" s="860" t="s">
        <v>244</v>
      </c>
      <c r="AQ124" s="861"/>
      <c r="AR124" s="861"/>
      <c r="AS124" s="861"/>
      <c r="AT124" s="862"/>
      <c r="AU124" s="863" t="s">
        <v>489</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51.3</v>
      </c>
      <c r="BR124" s="867"/>
      <c r="BS124" s="867"/>
      <c r="BT124" s="867"/>
      <c r="BU124" s="867"/>
      <c r="BV124" s="867" t="s">
        <v>244</v>
      </c>
      <c r="BW124" s="867"/>
      <c r="BX124" s="867"/>
      <c r="BY124" s="867"/>
      <c r="BZ124" s="867"/>
      <c r="CA124" s="867" t="s">
        <v>451</v>
      </c>
      <c r="CB124" s="867"/>
      <c r="CC124" s="867"/>
      <c r="CD124" s="867"/>
      <c r="CE124" s="867"/>
      <c r="CF124" s="762"/>
      <c r="CG124" s="763"/>
      <c r="CH124" s="763"/>
      <c r="CI124" s="763"/>
      <c r="CJ124" s="898"/>
      <c r="CK124" s="906"/>
      <c r="CL124" s="906"/>
      <c r="CM124" s="906"/>
      <c r="CN124" s="906"/>
      <c r="CO124" s="907"/>
      <c r="CP124" s="871" t="s">
        <v>490</v>
      </c>
      <c r="CQ124" s="872"/>
      <c r="CR124" s="872"/>
      <c r="CS124" s="872"/>
      <c r="CT124" s="872"/>
      <c r="CU124" s="872"/>
      <c r="CV124" s="872"/>
      <c r="CW124" s="872"/>
      <c r="CX124" s="872"/>
      <c r="CY124" s="872"/>
      <c r="CZ124" s="872"/>
      <c r="DA124" s="872"/>
      <c r="DB124" s="872"/>
      <c r="DC124" s="872"/>
      <c r="DD124" s="872"/>
      <c r="DE124" s="872"/>
      <c r="DF124" s="873"/>
      <c r="DG124" s="799" t="s">
        <v>244</v>
      </c>
      <c r="DH124" s="800"/>
      <c r="DI124" s="800"/>
      <c r="DJ124" s="800"/>
      <c r="DK124" s="801"/>
      <c r="DL124" s="802" t="s">
        <v>244</v>
      </c>
      <c r="DM124" s="800"/>
      <c r="DN124" s="800"/>
      <c r="DO124" s="800"/>
      <c r="DP124" s="801"/>
      <c r="DQ124" s="802" t="s">
        <v>454</v>
      </c>
      <c r="DR124" s="800"/>
      <c r="DS124" s="800"/>
      <c r="DT124" s="800"/>
      <c r="DU124" s="801"/>
      <c r="DV124" s="884" t="s">
        <v>244</v>
      </c>
      <c r="DW124" s="885"/>
      <c r="DX124" s="885"/>
      <c r="DY124" s="885"/>
      <c r="DZ124" s="886"/>
    </row>
    <row r="125" spans="1:130" s="230" customFormat="1" ht="26.25" customHeight="1" x14ac:dyDescent="0.15">
      <c r="A125" s="856"/>
      <c r="B125" s="857"/>
      <c r="C125" s="851" t="s">
        <v>476</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244</v>
      </c>
      <c r="AB125" s="816"/>
      <c r="AC125" s="816"/>
      <c r="AD125" s="816"/>
      <c r="AE125" s="817"/>
      <c r="AF125" s="818" t="s">
        <v>244</v>
      </c>
      <c r="AG125" s="816"/>
      <c r="AH125" s="816"/>
      <c r="AI125" s="816"/>
      <c r="AJ125" s="817"/>
      <c r="AK125" s="818" t="s">
        <v>449</v>
      </c>
      <c r="AL125" s="816"/>
      <c r="AM125" s="816"/>
      <c r="AN125" s="816"/>
      <c r="AO125" s="817"/>
      <c r="AP125" s="860" t="s">
        <v>244</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491</v>
      </c>
      <c r="CL125" s="888"/>
      <c r="CM125" s="888"/>
      <c r="CN125" s="888"/>
      <c r="CO125" s="889"/>
      <c r="CP125" s="896" t="s">
        <v>492</v>
      </c>
      <c r="CQ125" s="844"/>
      <c r="CR125" s="844"/>
      <c r="CS125" s="844"/>
      <c r="CT125" s="844"/>
      <c r="CU125" s="844"/>
      <c r="CV125" s="844"/>
      <c r="CW125" s="844"/>
      <c r="CX125" s="844"/>
      <c r="CY125" s="844"/>
      <c r="CZ125" s="844"/>
      <c r="DA125" s="844"/>
      <c r="DB125" s="844"/>
      <c r="DC125" s="844"/>
      <c r="DD125" s="844"/>
      <c r="DE125" s="844"/>
      <c r="DF125" s="845"/>
      <c r="DG125" s="897" t="s">
        <v>449</v>
      </c>
      <c r="DH125" s="878"/>
      <c r="DI125" s="878"/>
      <c r="DJ125" s="878"/>
      <c r="DK125" s="878"/>
      <c r="DL125" s="878" t="s">
        <v>244</v>
      </c>
      <c r="DM125" s="878"/>
      <c r="DN125" s="878"/>
      <c r="DO125" s="878"/>
      <c r="DP125" s="878"/>
      <c r="DQ125" s="878" t="s">
        <v>449</v>
      </c>
      <c r="DR125" s="878"/>
      <c r="DS125" s="878"/>
      <c r="DT125" s="878"/>
      <c r="DU125" s="878"/>
      <c r="DV125" s="879" t="s">
        <v>244</v>
      </c>
      <c r="DW125" s="879"/>
      <c r="DX125" s="879"/>
      <c r="DY125" s="879"/>
      <c r="DZ125" s="880"/>
    </row>
    <row r="126" spans="1:130" s="230" customFormat="1" ht="26.25" customHeight="1" thickBot="1" x14ac:dyDescent="0.2">
      <c r="A126" s="856"/>
      <c r="B126" s="857"/>
      <c r="C126" s="851" t="s">
        <v>478</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244</v>
      </c>
      <c r="AB126" s="816"/>
      <c r="AC126" s="816"/>
      <c r="AD126" s="816"/>
      <c r="AE126" s="817"/>
      <c r="AF126" s="818" t="s">
        <v>244</v>
      </c>
      <c r="AG126" s="816"/>
      <c r="AH126" s="816"/>
      <c r="AI126" s="816"/>
      <c r="AJ126" s="817"/>
      <c r="AK126" s="818" t="s">
        <v>244</v>
      </c>
      <c r="AL126" s="816"/>
      <c r="AM126" s="816"/>
      <c r="AN126" s="816"/>
      <c r="AO126" s="817"/>
      <c r="AP126" s="860" t="s">
        <v>244</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493</v>
      </c>
      <c r="CQ126" s="788"/>
      <c r="CR126" s="788"/>
      <c r="CS126" s="788"/>
      <c r="CT126" s="788"/>
      <c r="CU126" s="788"/>
      <c r="CV126" s="788"/>
      <c r="CW126" s="788"/>
      <c r="CX126" s="788"/>
      <c r="CY126" s="788"/>
      <c r="CZ126" s="788"/>
      <c r="DA126" s="788"/>
      <c r="DB126" s="788"/>
      <c r="DC126" s="788"/>
      <c r="DD126" s="788"/>
      <c r="DE126" s="788"/>
      <c r="DF126" s="789"/>
      <c r="DG126" s="852" t="s">
        <v>454</v>
      </c>
      <c r="DH126" s="853"/>
      <c r="DI126" s="853"/>
      <c r="DJ126" s="853"/>
      <c r="DK126" s="853"/>
      <c r="DL126" s="853" t="s">
        <v>449</v>
      </c>
      <c r="DM126" s="853"/>
      <c r="DN126" s="853"/>
      <c r="DO126" s="853"/>
      <c r="DP126" s="853"/>
      <c r="DQ126" s="853" t="s">
        <v>244</v>
      </c>
      <c r="DR126" s="853"/>
      <c r="DS126" s="853"/>
      <c r="DT126" s="853"/>
      <c r="DU126" s="853"/>
      <c r="DV126" s="830" t="s">
        <v>244</v>
      </c>
      <c r="DW126" s="830"/>
      <c r="DX126" s="830"/>
      <c r="DY126" s="830"/>
      <c r="DZ126" s="831"/>
    </row>
    <row r="127" spans="1:130" s="230" customFormat="1" ht="26.25" customHeight="1" x14ac:dyDescent="0.15">
      <c r="A127" s="858"/>
      <c r="B127" s="859"/>
      <c r="C127" s="874" t="s">
        <v>494</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244</v>
      </c>
      <c r="AB127" s="816"/>
      <c r="AC127" s="816"/>
      <c r="AD127" s="816"/>
      <c r="AE127" s="817"/>
      <c r="AF127" s="818" t="s">
        <v>451</v>
      </c>
      <c r="AG127" s="816"/>
      <c r="AH127" s="816"/>
      <c r="AI127" s="816"/>
      <c r="AJ127" s="817"/>
      <c r="AK127" s="818" t="s">
        <v>244</v>
      </c>
      <c r="AL127" s="816"/>
      <c r="AM127" s="816"/>
      <c r="AN127" s="816"/>
      <c r="AO127" s="817"/>
      <c r="AP127" s="860" t="s">
        <v>244</v>
      </c>
      <c r="AQ127" s="861"/>
      <c r="AR127" s="861"/>
      <c r="AS127" s="861"/>
      <c r="AT127" s="862"/>
      <c r="AU127" s="232"/>
      <c r="AV127" s="232"/>
      <c r="AW127" s="232"/>
      <c r="AX127" s="877" t="s">
        <v>495</v>
      </c>
      <c r="AY127" s="848"/>
      <c r="AZ127" s="848"/>
      <c r="BA127" s="848"/>
      <c r="BB127" s="848"/>
      <c r="BC127" s="848"/>
      <c r="BD127" s="848"/>
      <c r="BE127" s="849"/>
      <c r="BF127" s="847" t="s">
        <v>496</v>
      </c>
      <c r="BG127" s="848"/>
      <c r="BH127" s="848"/>
      <c r="BI127" s="848"/>
      <c r="BJ127" s="848"/>
      <c r="BK127" s="848"/>
      <c r="BL127" s="849"/>
      <c r="BM127" s="847" t="s">
        <v>497</v>
      </c>
      <c r="BN127" s="848"/>
      <c r="BO127" s="848"/>
      <c r="BP127" s="848"/>
      <c r="BQ127" s="848"/>
      <c r="BR127" s="848"/>
      <c r="BS127" s="849"/>
      <c r="BT127" s="847" t="s">
        <v>498</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499</v>
      </c>
      <c r="CQ127" s="788"/>
      <c r="CR127" s="788"/>
      <c r="CS127" s="788"/>
      <c r="CT127" s="788"/>
      <c r="CU127" s="788"/>
      <c r="CV127" s="788"/>
      <c r="CW127" s="788"/>
      <c r="CX127" s="788"/>
      <c r="CY127" s="788"/>
      <c r="CZ127" s="788"/>
      <c r="DA127" s="788"/>
      <c r="DB127" s="788"/>
      <c r="DC127" s="788"/>
      <c r="DD127" s="788"/>
      <c r="DE127" s="788"/>
      <c r="DF127" s="789"/>
      <c r="DG127" s="852" t="s">
        <v>449</v>
      </c>
      <c r="DH127" s="853"/>
      <c r="DI127" s="853"/>
      <c r="DJ127" s="853"/>
      <c r="DK127" s="853"/>
      <c r="DL127" s="853" t="s">
        <v>244</v>
      </c>
      <c r="DM127" s="853"/>
      <c r="DN127" s="853"/>
      <c r="DO127" s="853"/>
      <c r="DP127" s="853"/>
      <c r="DQ127" s="853" t="s">
        <v>244</v>
      </c>
      <c r="DR127" s="853"/>
      <c r="DS127" s="853"/>
      <c r="DT127" s="853"/>
      <c r="DU127" s="853"/>
      <c r="DV127" s="830" t="s">
        <v>448</v>
      </c>
      <c r="DW127" s="830"/>
      <c r="DX127" s="830"/>
      <c r="DY127" s="830"/>
      <c r="DZ127" s="831"/>
    </row>
    <row r="128" spans="1:130" s="230" customFormat="1" ht="26.25" customHeight="1" thickBot="1" x14ac:dyDescent="0.2">
      <c r="A128" s="832" t="s">
        <v>500</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501</v>
      </c>
      <c r="X128" s="834"/>
      <c r="Y128" s="834"/>
      <c r="Z128" s="835"/>
      <c r="AA128" s="836">
        <v>39764</v>
      </c>
      <c r="AB128" s="837"/>
      <c r="AC128" s="837"/>
      <c r="AD128" s="837"/>
      <c r="AE128" s="838"/>
      <c r="AF128" s="839">
        <v>39659</v>
      </c>
      <c r="AG128" s="837"/>
      <c r="AH128" s="837"/>
      <c r="AI128" s="837"/>
      <c r="AJ128" s="838"/>
      <c r="AK128" s="839">
        <v>53546</v>
      </c>
      <c r="AL128" s="837"/>
      <c r="AM128" s="837"/>
      <c r="AN128" s="837"/>
      <c r="AO128" s="838"/>
      <c r="AP128" s="840"/>
      <c r="AQ128" s="841"/>
      <c r="AR128" s="841"/>
      <c r="AS128" s="841"/>
      <c r="AT128" s="842"/>
      <c r="AU128" s="232"/>
      <c r="AV128" s="232"/>
      <c r="AW128" s="232"/>
      <c r="AX128" s="843" t="s">
        <v>502</v>
      </c>
      <c r="AY128" s="844"/>
      <c r="AZ128" s="844"/>
      <c r="BA128" s="844"/>
      <c r="BB128" s="844"/>
      <c r="BC128" s="844"/>
      <c r="BD128" s="844"/>
      <c r="BE128" s="845"/>
      <c r="BF128" s="822" t="s">
        <v>244</v>
      </c>
      <c r="BG128" s="823"/>
      <c r="BH128" s="823"/>
      <c r="BI128" s="823"/>
      <c r="BJ128" s="823"/>
      <c r="BK128" s="823"/>
      <c r="BL128" s="846"/>
      <c r="BM128" s="822">
        <v>15</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503</v>
      </c>
      <c r="CQ128" s="766"/>
      <c r="CR128" s="766"/>
      <c r="CS128" s="766"/>
      <c r="CT128" s="766"/>
      <c r="CU128" s="766"/>
      <c r="CV128" s="766"/>
      <c r="CW128" s="766"/>
      <c r="CX128" s="766"/>
      <c r="CY128" s="766"/>
      <c r="CZ128" s="766"/>
      <c r="DA128" s="766"/>
      <c r="DB128" s="766"/>
      <c r="DC128" s="766"/>
      <c r="DD128" s="766"/>
      <c r="DE128" s="766"/>
      <c r="DF128" s="767"/>
      <c r="DG128" s="826" t="s">
        <v>244</v>
      </c>
      <c r="DH128" s="827"/>
      <c r="DI128" s="827"/>
      <c r="DJ128" s="827"/>
      <c r="DK128" s="827"/>
      <c r="DL128" s="827" t="s">
        <v>244</v>
      </c>
      <c r="DM128" s="827"/>
      <c r="DN128" s="827"/>
      <c r="DO128" s="827"/>
      <c r="DP128" s="827"/>
      <c r="DQ128" s="827" t="s">
        <v>449</v>
      </c>
      <c r="DR128" s="827"/>
      <c r="DS128" s="827"/>
      <c r="DT128" s="827"/>
      <c r="DU128" s="827"/>
      <c r="DV128" s="828" t="s">
        <v>449</v>
      </c>
      <c r="DW128" s="828"/>
      <c r="DX128" s="828"/>
      <c r="DY128" s="828"/>
      <c r="DZ128" s="829"/>
    </row>
    <row r="129" spans="1:131" s="230" customFormat="1" ht="26.25" customHeight="1" x14ac:dyDescent="0.15">
      <c r="A129" s="810" t="s">
        <v>109</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504</v>
      </c>
      <c r="X129" s="813"/>
      <c r="Y129" s="813"/>
      <c r="Z129" s="814"/>
      <c r="AA129" s="815">
        <v>1953573</v>
      </c>
      <c r="AB129" s="816"/>
      <c r="AC129" s="816"/>
      <c r="AD129" s="816"/>
      <c r="AE129" s="817"/>
      <c r="AF129" s="818">
        <v>2158170</v>
      </c>
      <c r="AG129" s="816"/>
      <c r="AH129" s="816"/>
      <c r="AI129" s="816"/>
      <c r="AJ129" s="817"/>
      <c r="AK129" s="818">
        <v>2161731</v>
      </c>
      <c r="AL129" s="816"/>
      <c r="AM129" s="816"/>
      <c r="AN129" s="816"/>
      <c r="AO129" s="817"/>
      <c r="AP129" s="819"/>
      <c r="AQ129" s="820"/>
      <c r="AR129" s="820"/>
      <c r="AS129" s="820"/>
      <c r="AT129" s="821"/>
      <c r="AU129" s="233"/>
      <c r="AV129" s="233"/>
      <c r="AW129" s="233"/>
      <c r="AX129" s="787" t="s">
        <v>505</v>
      </c>
      <c r="AY129" s="788"/>
      <c r="AZ129" s="788"/>
      <c r="BA129" s="788"/>
      <c r="BB129" s="788"/>
      <c r="BC129" s="788"/>
      <c r="BD129" s="788"/>
      <c r="BE129" s="789"/>
      <c r="BF129" s="806" t="s">
        <v>244</v>
      </c>
      <c r="BG129" s="807"/>
      <c r="BH129" s="807"/>
      <c r="BI129" s="807"/>
      <c r="BJ129" s="807"/>
      <c r="BK129" s="807"/>
      <c r="BL129" s="808"/>
      <c r="BM129" s="806">
        <v>20</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506</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507</v>
      </c>
      <c r="X130" s="813"/>
      <c r="Y130" s="813"/>
      <c r="Z130" s="814"/>
      <c r="AA130" s="815">
        <v>292504</v>
      </c>
      <c r="AB130" s="816"/>
      <c r="AC130" s="816"/>
      <c r="AD130" s="816"/>
      <c r="AE130" s="817"/>
      <c r="AF130" s="818">
        <v>302362</v>
      </c>
      <c r="AG130" s="816"/>
      <c r="AH130" s="816"/>
      <c r="AI130" s="816"/>
      <c r="AJ130" s="817"/>
      <c r="AK130" s="818">
        <v>370912</v>
      </c>
      <c r="AL130" s="816"/>
      <c r="AM130" s="816"/>
      <c r="AN130" s="816"/>
      <c r="AO130" s="817"/>
      <c r="AP130" s="819"/>
      <c r="AQ130" s="820"/>
      <c r="AR130" s="820"/>
      <c r="AS130" s="820"/>
      <c r="AT130" s="821"/>
      <c r="AU130" s="233"/>
      <c r="AV130" s="233"/>
      <c r="AW130" s="233"/>
      <c r="AX130" s="787" t="s">
        <v>508</v>
      </c>
      <c r="AY130" s="788"/>
      <c r="AZ130" s="788"/>
      <c r="BA130" s="788"/>
      <c r="BB130" s="788"/>
      <c r="BC130" s="788"/>
      <c r="BD130" s="788"/>
      <c r="BE130" s="789"/>
      <c r="BF130" s="790">
        <v>5.9</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509</v>
      </c>
      <c r="X131" s="797"/>
      <c r="Y131" s="797"/>
      <c r="Z131" s="798"/>
      <c r="AA131" s="799">
        <v>1661069</v>
      </c>
      <c r="AB131" s="800"/>
      <c r="AC131" s="800"/>
      <c r="AD131" s="800"/>
      <c r="AE131" s="801"/>
      <c r="AF131" s="802">
        <v>1855808</v>
      </c>
      <c r="AG131" s="800"/>
      <c r="AH131" s="800"/>
      <c r="AI131" s="800"/>
      <c r="AJ131" s="801"/>
      <c r="AK131" s="802">
        <v>1790819</v>
      </c>
      <c r="AL131" s="800"/>
      <c r="AM131" s="800"/>
      <c r="AN131" s="800"/>
      <c r="AO131" s="801"/>
      <c r="AP131" s="803"/>
      <c r="AQ131" s="804"/>
      <c r="AR131" s="804"/>
      <c r="AS131" s="804"/>
      <c r="AT131" s="805"/>
      <c r="AU131" s="233"/>
      <c r="AV131" s="233"/>
      <c r="AW131" s="233"/>
      <c r="AX131" s="765" t="s">
        <v>510</v>
      </c>
      <c r="AY131" s="766"/>
      <c r="AZ131" s="766"/>
      <c r="BA131" s="766"/>
      <c r="BB131" s="766"/>
      <c r="BC131" s="766"/>
      <c r="BD131" s="766"/>
      <c r="BE131" s="767"/>
      <c r="BF131" s="768" t="s">
        <v>244</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511</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512</v>
      </c>
      <c r="W132" s="778"/>
      <c r="X132" s="778"/>
      <c r="Y132" s="778"/>
      <c r="Z132" s="779"/>
      <c r="AA132" s="780">
        <v>5.8260674300000002</v>
      </c>
      <c r="AB132" s="781"/>
      <c r="AC132" s="781"/>
      <c r="AD132" s="781"/>
      <c r="AE132" s="782"/>
      <c r="AF132" s="783">
        <v>5.6014415279999996</v>
      </c>
      <c r="AG132" s="781"/>
      <c r="AH132" s="781"/>
      <c r="AI132" s="781"/>
      <c r="AJ132" s="782"/>
      <c r="AK132" s="783">
        <v>6.2761786649999998</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513</v>
      </c>
      <c r="W133" s="757"/>
      <c r="X133" s="757"/>
      <c r="Y133" s="757"/>
      <c r="Z133" s="758"/>
      <c r="AA133" s="759">
        <v>6.6</v>
      </c>
      <c r="AB133" s="760"/>
      <c r="AC133" s="760"/>
      <c r="AD133" s="760"/>
      <c r="AE133" s="761"/>
      <c r="AF133" s="759">
        <v>5.7</v>
      </c>
      <c r="AG133" s="760"/>
      <c r="AH133" s="760"/>
      <c r="AI133" s="760"/>
      <c r="AJ133" s="761"/>
      <c r="AK133" s="759">
        <v>5.9</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N9InCNPQMBIGJqby3WNqGT8tLPTtH31lABl9dwz3r5KuSSwhI3r9IXiSDiFGeUOJT2t1pBp5YfTB/tm3UK7jug==" saltValue="HJEBDotiVxa2WLgzngfok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XOScXaw09+ZNvqgkXhZOQBxVGMo9yeCm7Yr3IutgsCHMFgFKgonM4Cmo1xKgeaiVtnt+CoDnOPwx44342YLONQ==" saltValue="TdvJlDenwCIPcizXxDXQa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THzjwCIZGX16q52bSa76uFtOh48b21mLtDkpO+EcL0kQuVp+aa1QvmDl5QhuR7hcMQ4cDKflHARg2oKIQ2d/A==" saltValue="M3mhNi16JSwlC+cUnyhE2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B1"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517</v>
      </c>
      <c r="AP7" s="272"/>
      <c r="AQ7" s="273" t="s">
        <v>518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519</v>
      </c>
      <c r="AQ8" s="279" t="s">
        <v>520</v>
      </c>
      <c r="AR8" s="280" t="s">
        <v>521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522</v>
      </c>
      <c r="AL9" s="1167"/>
      <c r="AM9" s="1167"/>
      <c r="AN9" s="1168"/>
      <c r="AO9" s="281">
        <v>654669</v>
      </c>
      <c r="AP9" s="281">
        <v>243281</v>
      </c>
      <c r="AQ9" s="282">
        <v>239803</v>
      </c>
      <c r="AR9" s="283">
        <v>1.5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523</v>
      </c>
      <c r="AL10" s="1167"/>
      <c r="AM10" s="1167"/>
      <c r="AN10" s="1168"/>
      <c r="AO10" s="284">
        <v>78071</v>
      </c>
      <c r="AP10" s="284">
        <v>29012</v>
      </c>
      <c r="AQ10" s="285">
        <v>35073</v>
      </c>
      <c r="AR10" s="286">
        <v>-17.3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524</v>
      </c>
      <c r="AL11" s="1167"/>
      <c r="AM11" s="1167"/>
      <c r="AN11" s="1168"/>
      <c r="AO11" s="284" t="s">
        <v>525</v>
      </c>
      <c r="AP11" s="284" t="s">
        <v>525</v>
      </c>
      <c r="AQ11" s="285">
        <v>3640</v>
      </c>
      <c r="AR11" s="286" t="s">
        <v>525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526</v>
      </c>
      <c r="AL12" s="1167"/>
      <c r="AM12" s="1167"/>
      <c r="AN12" s="1168"/>
      <c r="AO12" s="284" t="s">
        <v>525</v>
      </c>
      <c r="AP12" s="284" t="s">
        <v>525</v>
      </c>
      <c r="AQ12" s="285" t="s">
        <v>525</v>
      </c>
      <c r="AR12" s="286" t="s">
        <v>525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527</v>
      </c>
      <c r="AL13" s="1167"/>
      <c r="AM13" s="1167"/>
      <c r="AN13" s="1168"/>
      <c r="AO13" s="284">
        <v>27925</v>
      </c>
      <c r="AP13" s="284">
        <v>10377</v>
      </c>
      <c r="AQ13" s="285">
        <v>11407</v>
      </c>
      <c r="AR13" s="286">
        <v>-9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528</v>
      </c>
      <c r="AL14" s="1167"/>
      <c r="AM14" s="1167"/>
      <c r="AN14" s="1168"/>
      <c r="AO14" s="284">
        <v>3679</v>
      </c>
      <c r="AP14" s="284">
        <v>1367</v>
      </c>
      <c r="AQ14" s="285">
        <v>4585</v>
      </c>
      <c r="AR14" s="286">
        <v>-70.2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529</v>
      </c>
      <c r="AL15" s="1170"/>
      <c r="AM15" s="1170"/>
      <c r="AN15" s="1171"/>
      <c r="AO15" s="284">
        <v>-60481</v>
      </c>
      <c r="AP15" s="284">
        <v>-22475</v>
      </c>
      <c r="AQ15" s="285">
        <v>-18839</v>
      </c>
      <c r="AR15" s="286">
        <v>19.3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196</v>
      </c>
      <c r="AL16" s="1170"/>
      <c r="AM16" s="1170"/>
      <c r="AN16" s="1171"/>
      <c r="AO16" s="284">
        <v>703863</v>
      </c>
      <c r="AP16" s="284">
        <v>261562</v>
      </c>
      <c r="AQ16" s="285">
        <v>275669</v>
      </c>
      <c r="AR16" s="286">
        <v>-5.0999999999999996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531</v>
      </c>
      <c r="AP20" s="293" t="s">
        <v>532</v>
      </c>
      <c r="AQ20" s="294" t="s">
        <v>533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534</v>
      </c>
      <c r="AL21" s="1173"/>
      <c r="AM21" s="1173"/>
      <c r="AN21" s="1174"/>
      <c r="AO21" s="297">
        <v>22.67</v>
      </c>
      <c r="AP21" s="298">
        <v>23.86</v>
      </c>
      <c r="AQ21" s="299">
        <v>-1.19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535</v>
      </c>
      <c r="AL22" s="1173"/>
      <c r="AM22" s="1173"/>
      <c r="AN22" s="1174"/>
      <c r="AO22" s="302">
        <v>97</v>
      </c>
      <c r="AP22" s="303">
        <v>95.5</v>
      </c>
      <c r="AQ22" s="304">
        <v>1.5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5" t="s">
        <v>536</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x14ac:dyDescent="0.15">
      <c r="A27" s="309"/>
      <c r="AO27" s="262"/>
      <c r="AP27" s="262"/>
      <c r="AQ27" s="262"/>
      <c r="AR27" s="262"/>
      <c r="AS27" s="262"/>
      <c r="AT27" s="262"/>
    </row>
    <row r="28" spans="1:46" ht="17.25" x14ac:dyDescent="0.15">
      <c r="A28" s="263" t="s">
        <v>537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517</v>
      </c>
      <c r="AP30" s="272"/>
      <c r="AQ30" s="273" t="s">
        <v>518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519</v>
      </c>
      <c r="AQ31" s="279" t="s">
        <v>520</v>
      </c>
      <c r="AR31" s="280" t="s">
        <v>521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539</v>
      </c>
      <c r="AL32" s="1157"/>
      <c r="AM32" s="1157"/>
      <c r="AN32" s="1158"/>
      <c r="AO32" s="312">
        <v>430119</v>
      </c>
      <c r="AP32" s="312">
        <v>159836</v>
      </c>
      <c r="AQ32" s="313">
        <v>162926</v>
      </c>
      <c r="AR32" s="314">
        <v>-1.9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540</v>
      </c>
      <c r="AL33" s="1157"/>
      <c r="AM33" s="1157"/>
      <c r="AN33" s="1158"/>
      <c r="AO33" s="312" t="s">
        <v>525</v>
      </c>
      <c r="AP33" s="312" t="s">
        <v>525</v>
      </c>
      <c r="AQ33" s="313" t="s">
        <v>525</v>
      </c>
      <c r="AR33" s="314" t="s">
        <v>525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541</v>
      </c>
      <c r="AL34" s="1157"/>
      <c r="AM34" s="1157"/>
      <c r="AN34" s="1158"/>
      <c r="AO34" s="312" t="s">
        <v>525</v>
      </c>
      <c r="AP34" s="312" t="s">
        <v>525</v>
      </c>
      <c r="AQ34" s="313">
        <v>4</v>
      </c>
      <c r="AR34" s="314" t="s">
        <v>525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542</v>
      </c>
      <c r="AL35" s="1157"/>
      <c r="AM35" s="1157"/>
      <c r="AN35" s="1158"/>
      <c r="AO35" s="312">
        <v>104277</v>
      </c>
      <c r="AP35" s="312">
        <v>38750</v>
      </c>
      <c r="AQ35" s="313">
        <v>33512</v>
      </c>
      <c r="AR35" s="314">
        <v>15.6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543</v>
      </c>
      <c r="AL36" s="1157"/>
      <c r="AM36" s="1157"/>
      <c r="AN36" s="1158"/>
      <c r="AO36" s="312">
        <v>2333</v>
      </c>
      <c r="AP36" s="312">
        <v>867</v>
      </c>
      <c r="AQ36" s="313">
        <v>2866</v>
      </c>
      <c r="AR36" s="314">
        <v>-69.7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544</v>
      </c>
      <c r="AL37" s="1157"/>
      <c r="AM37" s="1157"/>
      <c r="AN37" s="1158"/>
      <c r="AO37" s="312" t="s">
        <v>525</v>
      </c>
      <c r="AP37" s="312" t="s">
        <v>525</v>
      </c>
      <c r="AQ37" s="313">
        <v>1429</v>
      </c>
      <c r="AR37" s="314" t="s">
        <v>525</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545</v>
      </c>
      <c r="AL38" s="1160"/>
      <c r="AM38" s="1160"/>
      <c r="AN38" s="1161"/>
      <c r="AO38" s="315">
        <v>124</v>
      </c>
      <c r="AP38" s="315">
        <v>46</v>
      </c>
      <c r="AQ38" s="316">
        <v>30</v>
      </c>
      <c r="AR38" s="304">
        <v>53.3</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546</v>
      </c>
      <c r="AL39" s="1160"/>
      <c r="AM39" s="1160"/>
      <c r="AN39" s="1161"/>
      <c r="AO39" s="312">
        <v>-53546</v>
      </c>
      <c r="AP39" s="312">
        <v>-19898</v>
      </c>
      <c r="AQ39" s="313">
        <v>-7390</v>
      </c>
      <c r="AR39" s="314">
        <v>169.3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547</v>
      </c>
      <c r="AL40" s="1157"/>
      <c r="AM40" s="1157"/>
      <c r="AN40" s="1158"/>
      <c r="AO40" s="312">
        <v>-370912</v>
      </c>
      <c r="AP40" s="312">
        <v>-137834</v>
      </c>
      <c r="AQ40" s="313">
        <v>-136323</v>
      </c>
      <c r="AR40" s="314">
        <v>1.1000000000000001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310</v>
      </c>
      <c r="AL41" s="1163"/>
      <c r="AM41" s="1163"/>
      <c r="AN41" s="1164"/>
      <c r="AO41" s="312">
        <v>112395</v>
      </c>
      <c r="AP41" s="312">
        <v>41767</v>
      </c>
      <c r="AQ41" s="313">
        <v>57054</v>
      </c>
      <c r="AR41" s="314">
        <v>-26.8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548</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517</v>
      </c>
      <c r="AN49" s="1151" t="s">
        <v>551</v>
      </c>
      <c r="AO49" s="1152"/>
      <c r="AP49" s="1152"/>
      <c r="AQ49" s="1152"/>
      <c r="AR49" s="115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552</v>
      </c>
      <c r="AO50" s="329" t="s">
        <v>553</v>
      </c>
      <c r="AP50" s="330" t="s">
        <v>554</v>
      </c>
      <c r="AQ50" s="331" t="s">
        <v>555</v>
      </c>
      <c r="AR50" s="332" t="s">
        <v>556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557</v>
      </c>
      <c r="AL51" s="325"/>
      <c r="AM51" s="333">
        <v>699765</v>
      </c>
      <c r="AN51" s="334">
        <v>235136</v>
      </c>
      <c r="AO51" s="335">
        <v>32.700000000000003</v>
      </c>
      <c r="AP51" s="336">
        <v>271581</v>
      </c>
      <c r="AQ51" s="337">
        <v>-6.7</v>
      </c>
      <c r="AR51" s="338">
        <v>39.4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558</v>
      </c>
      <c r="AM52" s="341">
        <v>233865</v>
      </c>
      <c r="AN52" s="342">
        <v>78584</v>
      </c>
      <c r="AO52" s="343">
        <v>303.8</v>
      </c>
      <c r="AP52" s="344">
        <v>117844</v>
      </c>
      <c r="AQ52" s="345">
        <v>-1</v>
      </c>
      <c r="AR52" s="346">
        <v>304.8</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559</v>
      </c>
      <c r="AL53" s="325"/>
      <c r="AM53" s="333">
        <v>555758</v>
      </c>
      <c r="AN53" s="334">
        <v>191509</v>
      </c>
      <c r="AO53" s="335">
        <v>-18.600000000000001</v>
      </c>
      <c r="AP53" s="336">
        <v>268375</v>
      </c>
      <c r="AQ53" s="337">
        <v>-1.2</v>
      </c>
      <c r="AR53" s="338">
        <v>-17.399999999999999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558</v>
      </c>
      <c r="AM54" s="341">
        <v>179253</v>
      </c>
      <c r="AN54" s="342">
        <v>61769</v>
      </c>
      <c r="AO54" s="343">
        <v>-21.4</v>
      </c>
      <c r="AP54" s="344">
        <v>119602</v>
      </c>
      <c r="AQ54" s="345">
        <v>1.5</v>
      </c>
      <c r="AR54" s="346">
        <v>-22.9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560</v>
      </c>
      <c r="AL55" s="325"/>
      <c r="AM55" s="333">
        <v>798940</v>
      </c>
      <c r="AN55" s="334">
        <v>282611</v>
      </c>
      <c r="AO55" s="335">
        <v>47.6</v>
      </c>
      <c r="AP55" s="336">
        <v>301035</v>
      </c>
      <c r="AQ55" s="337">
        <v>12.2</v>
      </c>
      <c r="AR55" s="338">
        <v>35.4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558</v>
      </c>
      <c r="AM56" s="341">
        <v>502652</v>
      </c>
      <c r="AN56" s="342">
        <v>177804</v>
      </c>
      <c r="AO56" s="343">
        <v>187.9</v>
      </c>
      <c r="AP56" s="344">
        <v>154376</v>
      </c>
      <c r="AQ56" s="345">
        <v>29.1</v>
      </c>
      <c r="AR56" s="346">
        <v>158.80000000000001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561</v>
      </c>
      <c r="AL57" s="325"/>
      <c r="AM57" s="333">
        <v>823705</v>
      </c>
      <c r="AN57" s="334">
        <v>298769</v>
      </c>
      <c r="AO57" s="335">
        <v>5.7</v>
      </c>
      <c r="AP57" s="336">
        <v>277467</v>
      </c>
      <c r="AQ57" s="337">
        <v>-7.8</v>
      </c>
      <c r="AR57" s="338">
        <v>13.5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558</v>
      </c>
      <c r="AM58" s="341">
        <v>413976</v>
      </c>
      <c r="AN58" s="342">
        <v>150155</v>
      </c>
      <c r="AO58" s="343">
        <v>-15.6</v>
      </c>
      <c r="AP58" s="344">
        <v>128378</v>
      </c>
      <c r="AQ58" s="345">
        <v>-16.8</v>
      </c>
      <c r="AR58" s="346">
        <v>1.2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562</v>
      </c>
      <c r="AL59" s="325"/>
      <c r="AM59" s="333">
        <v>590541</v>
      </c>
      <c r="AN59" s="334">
        <v>219450</v>
      </c>
      <c r="AO59" s="335">
        <v>-26.5</v>
      </c>
      <c r="AP59" s="336">
        <v>282256</v>
      </c>
      <c r="AQ59" s="337">
        <v>1.7</v>
      </c>
      <c r="AR59" s="338">
        <v>-28.2</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558</v>
      </c>
      <c r="AM60" s="341">
        <v>257400</v>
      </c>
      <c r="AN60" s="342">
        <v>95652</v>
      </c>
      <c r="AO60" s="343">
        <v>-36.299999999999997</v>
      </c>
      <c r="AP60" s="344">
        <v>145453</v>
      </c>
      <c r="AQ60" s="345">
        <v>13.3</v>
      </c>
      <c r="AR60" s="346">
        <v>-49.6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563</v>
      </c>
      <c r="AL61" s="347"/>
      <c r="AM61" s="348">
        <v>693742</v>
      </c>
      <c r="AN61" s="349">
        <v>245495</v>
      </c>
      <c r="AO61" s="350">
        <v>8.1999999999999993</v>
      </c>
      <c r="AP61" s="351">
        <v>280143</v>
      </c>
      <c r="AQ61" s="352">
        <v>-0.4</v>
      </c>
      <c r="AR61" s="338">
        <v>8.6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558</v>
      </c>
      <c r="AM62" s="341">
        <v>317429</v>
      </c>
      <c r="AN62" s="342">
        <v>112793</v>
      </c>
      <c r="AO62" s="343">
        <v>83.7</v>
      </c>
      <c r="AP62" s="344">
        <v>133131</v>
      </c>
      <c r="AQ62" s="345">
        <v>5.2</v>
      </c>
      <c r="AR62" s="346">
        <v>78.5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hH375JCgVpNJxp2dvwBbKCceI/rJWiw7ajTS2lgm1tsid0XpqNvInL9v8AFObkVuQAt/lZLrAbMSzbxbv5ue/w==" saltValue="/P5IeMJHyeu5TvWqJOEBe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CP76"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565</v>
      </c>
    </row>
    <row r="120" spans="125:125" ht="13.5" hidden="1" customHeight="1" x14ac:dyDescent="0.15"/>
    <row r="121" spans="125:125" ht="13.5" hidden="1" customHeight="1" x14ac:dyDescent="0.15">
      <c r="DU121" s="259"/>
    </row>
  </sheetData>
  <sheetProtection algorithmName="SHA-512" hashValue="uPTJP62HDYAG4vuGZo2Ow4YT6TqHVVpzzeWNbrfqgKxYEJKUCfd5tqOys/JosbSHpFOpSnZA9ywUa2rhDn/reA==" saltValue="5SBQiCjyXLlf40WFdo+tV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566</v>
      </c>
    </row>
  </sheetData>
  <sheetProtection algorithmName="SHA-512" hashValue="WqCl7dMG+VPFD9kDqA+JJFICvk0aKQdI0gnf4Y4FHuokax+khg0vFb5L85K8XH0VWnLgLreoye8JzDqaC4Q8bw==" saltValue="c9v5WlQF4pCOBOcNO3pZG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175" t="s">
        <v>3</v>
      </c>
      <c r="D47" s="1175"/>
      <c r="E47" s="1176"/>
      <c r="F47" s="11">
        <v>23.73</v>
      </c>
      <c r="G47" s="12">
        <v>23.13</v>
      </c>
      <c r="H47" s="12">
        <v>23.44</v>
      </c>
      <c r="I47" s="12">
        <v>30.35</v>
      </c>
      <c r="J47" s="13">
        <v>32.159999999999997</v>
      </c>
    </row>
    <row r="48" spans="2:10" ht="57.75" customHeight="1" x14ac:dyDescent="0.15">
      <c r="B48" s="14"/>
      <c r="C48" s="1177" t="s">
        <v>4</v>
      </c>
      <c r="D48" s="1177"/>
      <c r="E48" s="1178"/>
      <c r="F48" s="15">
        <v>2.93</v>
      </c>
      <c r="G48" s="16">
        <v>2.87</v>
      </c>
      <c r="H48" s="16">
        <v>2.97</v>
      </c>
      <c r="I48" s="16">
        <v>2.74</v>
      </c>
      <c r="J48" s="17">
        <v>2.71</v>
      </c>
    </row>
    <row r="49" spans="2:10" ht="57.75" customHeight="1" thickBot="1" x14ac:dyDescent="0.2">
      <c r="B49" s="18"/>
      <c r="C49" s="1179" t="s">
        <v>5</v>
      </c>
      <c r="D49" s="1179"/>
      <c r="E49" s="1180"/>
      <c r="F49" s="19">
        <v>0.52</v>
      </c>
      <c r="G49" s="20" t="s">
        <v>572</v>
      </c>
      <c r="H49" s="20">
        <v>1.22</v>
      </c>
      <c r="I49" s="20">
        <v>9.19</v>
      </c>
      <c r="J49" s="21">
        <v>1.83</v>
      </c>
    </row>
    <row r="50" spans="2:10" x14ac:dyDescent="0.15"/>
  </sheetData>
  <sheetProtection algorithmName="SHA-512" hashValue="vDUJuq22+pGUh3eTPUks3bS6zcPUgDVQHR84l0RUEHbMjbj7CH/T7FiPoCAXoFDIujVUHcxA1ZYe+CEIc1fCBA==" saltValue="67e/gA62T1TQExrDkEJW/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187" t="s">
        <v>573</v>
      </c>
      <c r="D34" s="1187"/>
      <c r="E34" s="1188"/>
      <c r="F34" s="32">
        <v>2.92</v>
      </c>
      <c r="G34" s="33">
        <v>2.87</v>
      </c>
      <c r="H34" s="33">
        <v>2.97</v>
      </c>
      <c r="I34" s="33">
        <v>2.74</v>
      </c>
      <c r="J34" s="34">
        <v>2.71</v>
      </c>
      <c r="K34" s="22"/>
      <c r="L34" s="22"/>
      <c r="M34" s="22"/>
      <c r="N34" s="22"/>
      <c r="O34" s="22"/>
      <c r="P34" s="22"/>
    </row>
    <row r="35" spans="1:16" ht="39" customHeight="1" x14ac:dyDescent="0.15">
      <c r="A35" s="22"/>
      <c r="B35" s="35"/>
      <c r="C35" s="1181" t="s">
        <v>574</v>
      </c>
      <c r="D35" s="1182"/>
      <c r="E35" s="1183"/>
      <c r="F35" s="36">
        <v>1.1200000000000001</v>
      </c>
      <c r="G35" s="37">
        <v>1.83</v>
      </c>
      <c r="H35" s="37">
        <v>1.21</v>
      </c>
      <c r="I35" s="37">
        <v>0.46</v>
      </c>
      <c r="J35" s="38">
        <v>0.53</v>
      </c>
      <c r="K35" s="22"/>
      <c r="L35" s="22"/>
      <c r="M35" s="22"/>
      <c r="N35" s="22"/>
      <c r="O35" s="22"/>
      <c r="P35" s="22"/>
    </row>
    <row r="36" spans="1:16" ht="39" customHeight="1" x14ac:dyDescent="0.15">
      <c r="A36" s="22"/>
      <c r="B36" s="35"/>
      <c r="C36" s="1181" t="s">
        <v>575</v>
      </c>
      <c r="D36" s="1182"/>
      <c r="E36" s="1183"/>
      <c r="F36" s="36">
        <v>0.22</v>
      </c>
      <c r="G36" s="37">
        <v>0.4</v>
      </c>
      <c r="H36" s="37">
        <v>0.3</v>
      </c>
      <c r="I36" s="37">
        <v>0.2</v>
      </c>
      <c r="J36" s="38">
        <v>0.31</v>
      </c>
      <c r="K36" s="22"/>
      <c r="L36" s="22"/>
      <c r="M36" s="22"/>
      <c r="N36" s="22"/>
      <c r="O36" s="22"/>
      <c r="P36" s="22"/>
    </row>
    <row r="37" spans="1:16" ht="39" customHeight="1" x14ac:dyDescent="0.15">
      <c r="A37" s="22"/>
      <c r="B37" s="35"/>
      <c r="C37" s="1181" t="s">
        <v>576</v>
      </c>
      <c r="D37" s="1182"/>
      <c r="E37" s="1183"/>
      <c r="F37" s="36">
        <v>0.03</v>
      </c>
      <c r="G37" s="37">
        <v>0</v>
      </c>
      <c r="H37" s="37">
        <v>0.02</v>
      </c>
      <c r="I37" s="37">
        <v>0.04</v>
      </c>
      <c r="J37" s="38">
        <v>0.15</v>
      </c>
      <c r="K37" s="22"/>
      <c r="L37" s="22"/>
      <c r="M37" s="22"/>
      <c r="N37" s="22"/>
      <c r="O37" s="22"/>
      <c r="P37" s="22"/>
    </row>
    <row r="38" spans="1:16" ht="39" customHeight="1" x14ac:dyDescent="0.15">
      <c r="A38" s="22"/>
      <c r="B38" s="35"/>
      <c r="C38" s="1181" t="s">
        <v>577</v>
      </c>
      <c r="D38" s="1182"/>
      <c r="E38" s="1183"/>
      <c r="F38" s="36">
        <v>0.97</v>
      </c>
      <c r="G38" s="37">
        <v>0.37</v>
      </c>
      <c r="H38" s="37">
        <v>0.02</v>
      </c>
      <c r="I38" s="37">
        <v>0.03</v>
      </c>
      <c r="J38" s="38">
        <v>0.04</v>
      </c>
      <c r="K38" s="22"/>
      <c r="L38" s="22"/>
      <c r="M38" s="22"/>
      <c r="N38" s="22"/>
      <c r="O38" s="22"/>
      <c r="P38" s="22"/>
    </row>
    <row r="39" spans="1:16" ht="39" customHeight="1" x14ac:dyDescent="0.15">
      <c r="A39" s="22"/>
      <c r="B39" s="35"/>
      <c r="C39" s="1181" t="s">
        <v>578</v>
      </c>
      <c r="D39" s="1182"/>
      <c r="E39" s="1183"/>
      <c r="F39" s="36">
        <v>0</v>
      </c>
      <c r="G39" s="37">
        <v>0</v>
      </c>
      <c r="H39" s="37">
        <v>0</v>
      </c>
      <c r="I39" s="37">
        <v>0</v>
      </c>
      <c r="J39" s="38">
        <v>0</v>
      </c>
      <c r="K39" s="22"/>
      <c r="L39" s="22"/>
      <c r="M39" s="22"/>
      <c r="N39" s="22"/>
      <c r="O39" s="22"/>
      <c r="P39" s="22"/>
    </row>
    <row r="40" spans="1:16" ht="39" customHeight="1" x14ac:dyDescent="0.15">
      <c r="A40" s="22"/>
      <c r="B40" s="35"/>
      <c r="C40" s="1181" t="s">
        <v>579</v>
      </c>
      <c r="D40" s="1182"/>
      <c r="E40" s="1183"/>
      <c r="F40" s="36">
        <v>0</v>
      </c>
      <c r="G40" s="37">
        <v>0</v>
      </c>
      <c r="H40" s="37">
        <v>0</v>
      </c>
      <c r="I40" s="37">
        <v>0</v>
      </c>
      <c r="J40" s="38">
        <v>0</v>
      </c>
      <c r="K40" s="22"/>
      <c r="L40" s="22"/>
      <c r="M40" s="22"/>
      <c r="N40" s="22"/>
      <c r="O40" s="22"/>
      <c r="P40" s="22"/>
    </row>
    <row r="41" spans="1:16" ht="39" customHeight="1" x14ac:dyDescent="0.15">
      <c r="A41" s="22"/>
      <c r="B41" s="35"/>
      <c r="C41" s="1181"/>
      <c r="D41" s="1182"/>
      <c r="E41" s="1183"/>
      <c r="F41" s="36"/>
      <c r="G41" s="37"/>
      <c r="H41" s="37"/>
      <c r="I41" s="37"/>
      <c r="J41" s="38"/>
      <c r="K41" s="22"/>
      <c r="L41" s="22"/>
      <c r="M41" s="22"/>
      <c r="N41" s="22"/>
      <c r="O41" s="22"/>
      <c r="P41" s="22"/>
    </row>
    <row r="42" spans="1:16" ht="39" customHeight="1" x14ac:dyDescent="0.15">
      <c r="A42" s="22"/>
      <c r="B42" s="39"/>
      <c r="C42" s="1181" t="s">
        <v>580</v>
      </c>
      <c r="D42" s="1182"/>
      <c r="E42" s="1183"/>
      <c r="F42" s="36" t="s">
        <v>525</v>
      </c>
      <c r="G42" s="37" t="s">
        <v>525</v>
      </c>
      <c r="H42" s="37" t="s">
        <v>525</v>
      </c>
      <c r="I42" s="37" t="s">
        <v>525</v>
      </c>
      <c r="J42" s="38" t="s">
        <v>525</v>
      </c>
      <c r="K42" s="22"/>
      <c r="L42" s="22"/>
      <c r="M42" s="22"/>
      <c r="N42" s="22"/>
      <c r="O42" s="22"/>
      <c r="P42" s="22"/>
    </row>
    <row r="43" spans="1:16" ht="39" customHeight="1" thickBot="1" x14ac:dyDescent="0.2">
      <c r="A43" s="22"/>
      <c r="B43" s="40"/>
      <c r="C43" s="1184" t="s">
        <v>581</v>
      </c>
      <c r="D43" s="1185"/>
      <c r="E43" s="1186"/>
      <c r="F43" s="41" t="s">
        <v>525</v>
      </c>
      <c r="G43" s="42" t="s">
        <v>525</v>
      </c>
      <c r="H43" s="42" t="s">
        <v>525</v>
      </c>
      <c r="I43" s="42" t="s">
        <v>525</v>
      </c>
      <c r="J43" s="43" t="s">
        <v>525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Q4jQZy7U9iFgDGUrmx8elknFU16mCgPZEregkm8Wr1zZUvprAuiNfalNP7ZcJAsx2vMwI4lMiQIgjnwCzYZBUQ==" saltValue="Be8JmeBAmIFrFSL4sN5ie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475</v>
      </c>
      <c r="L45" s="60">
        <v>336</v>
      </c>
      <c r="M45" s="60">
        <v>331</v>
      </c>
      <c r="N45" s="60">
        <v>345</v>
      </c>
      <c r="O45" s="61">
        <v>430</v>
      </c>
      <c r="P45" s="48"/>
      <c r="Q45" s="48"/>
      <c r="R45" s="48"/>
      <c r="S45" s="48"/>
      <c r="T45" s="48"/>
      <c r="U45" s="48"/>
    </row>
    <row r="46" spans="1:21" ht="30.75" customHeight="1" x14ac:dyDescent="0.15">
      <c r="A46" s="48"/>
      <c r="B46" s="1214"/>
      <c r="C46" s="1215"/>
      <c r="D46" s="62"/>
      <c r="E46" s="1191" t="s">
        <v>13</v>
      </c>
      <c r="F46" s="1191"/>
      <c r="G46" s="1191"/>
      <c r="H46" s="1191"/>
      <c r="I46" s="1191"/>
      <c r="J46" s="1192"/>
      <c r="K46" s="63" t="s">
        <v>525</v>
      </c>
      <c r="L46" s="64" t="s">
        <v>525</v>
      </c>
      <c r="M46" s="64" t="s">
        <v>525</v>
      </c>
      <c r="N46" s="64" t="s">
        <v>525</v>
      </c>
      <c r="O46" s="65" t="s">
        <v>525</v>
      </c>
      <c r="P46" s="48"/>
      <c r="Q46" s="48"/>
      <c r="R46" s="48"/>
      <c r="S46" s="48"/>
      <c r="T46" s="48"/>
      <c r="U46" s="48"/>
    </row>
    <row r="47" spans="1:21" ht="30.75" customHeight="1" x14ac:dyDescent="0.15">
      <c r="A47" s="48"/>
      <c r="B47" s="1214"/>
      <c r="C47" s="1215"/>
      <c r="D47" s="62"/>
      <c r="E47" s="1191" t="s">
        <v>14</v>
      </c>
      <c r="F47" s="1191"/>
      <c r="G47" s="1191"/>
      <c r="H47" s="1191"/>
      <c r="I47" s="1191"/>
      <c r="J47" s="1192"/>
      <c r="K47" s="63" t="s">
        <v>525</v>
      </c>
      <c r="L47" s="64" t="s">
        <v>525</v>
      </c>
      <c r="M47" s="64" t="s">
        <v>525</v>
      </c>
      <c r="N47" s="64" t="s">
        <v>525</v>
      </c>
      <c r="O47" s="65" t="s">
        <v>525</v>
      </c>
      <c r="P47" s="48"/>
      <c r="Q47" s="48"/>
      <c r="R47" s="48"/>
      <c r="S47" s="48"/>
      <c r="T47" s="48"/>
      <c r="U47" s="48"/>
    </row>
    <row r="48" spans="1:21" ht="30.75" customHeight="1" x14ac:dyDescent="0.15">
      <c r="A48" s="48"/>
      <c r="B48" s="1214"/>
      <c r="C48" s="1215"/>
      <c r="D48" s="62"/>
      <c r="E48" s="1191" t="s">
        <v>15</v>
      </c>
      <c r="F48" s="1191"/>
      <c r="G48" s="1191"/>
      <c r="H48" s="1191"/>
      <c r="I48" s="1191"/>
      <c r="J48" s="1192"/>
      <c r="K48" s="63">
        <v>97</v>
      </c>
      <c r="L48" s="64">
        <v>96</v>
      </c>
      <c r="M48" s="64">
        <v>95</v>
      </c>
      <c r="N48" s="64">
        <v>98</v>
      </c>
      <c r="O48" s="65">
        <v>104</v>
      </c>
      <c r="P48" s="48"/>
      <c r="Q48" s="48"/>
      <c r="R48" s="48"/>
      <c r="S48" s="48"/>
      <c r="T48" s="48"/>
      <c r="U48" s="48"/>
    </row>
    <row r="49" spans="1:21" ht="30.75" customHeight="1" x14ac:dyDescent="0.15">
      <c r="A49" s="48"/>
      <c r="B49" s="1214"/>
      <c r="C49" s="1215"/>
      <c r="D49" s="62"/>
      <c r="E49" s="1191" t="s">
        <v>16</v>
      </c>
      <c r="F49" s="1191"/>
      <c r="G49" s="1191"/>
      <c r="H49" s="1191"/>
      <c r="I49" s="1191"/>
      <c r="J49" s="1192"/>
      <c r="K49" s="63">
        <v>2</v>
      </c>
      <c r="L49" s="64">
        <v>3</v>
      </c>
      <c r="M49" s="64">
        <v>2</v>
      </c>
      <c r="N49" s="64">
        <v>2</v>
      </c>
      <c r="O49" s="65">
        <v>2</v>
      </c>
      <c r="P49" s="48"/>
      <c r="Q49" s="48"/>
      <c r="R49" s="48"/>
      <c r="S49" s="48"/>
      <c r="T49" s="48"/>
      <c r="U49" s="48"/>
    </row>
    <row r="50" spans="1:21" ht="30.75" customHeight="1" x14ac:dyDescent="0.15">
      <c r="A50" s="48"/>
      <c r="B50" s="1214"/>
      <c r="C50" s="1215"/>
      <c r="D50" s="62"/>
      <c r="E50" s="1191" t="s">
        <v>17</v>
      </c>
      <c r="F50" s="1191"/>
      <c r="G50" s="1191"/>
      <c r="H50" s="1191"/>
      <c r="I50" s="1191"/>
      <c r="J50" s="1192"/>
      <c r="K50" s="63" t="s">
        <v>525</v>
      </c>
      <c r="L50" s="64" t="s">
        <v>525</v>
      </c>
      <c r="M50" s="64" t="s">
        <v>525</v>
      </c>
      <c r="N50" s="64" t="s">
        <v>525</v>
      </c>
      <c r="O50" s="65" t="s">
        <v>525</v>
      </c>
      <c r="P50" s="48"/>
      <c r="Q50" s="48"/>
      <c r="R50" s="48"/>
      <c r="S50" s="48"/>
      <c r="T50" s="48"/>
      <c r="U50" s="48"/>
    </row>
    <row r="51" spans="1:21" ht="30.75" customHeight="1" x14ac:dyDescent="0.15">
      <c r="A51" s="48"/>
      <c r="B51" s="1216"/>
      <c r="C51" s="1217"/>
      <c r="D51" s="66"/>
      <c r="E51" s="1191" t="s">
        <v>18</v>
      </c>
      <c r="F51" s="1191"/>
      <c r="G51" s="1191"/>
      <c r="H51" s="1191"/>
      <c r="I51" s="1191"/>
      <c r="J51" s="1192"/>
      <c r="K51" s="63">
        <v>0</v>
      </c>
      <c r="L51" s="64">
        <v>0</v>
      </c>
      <c r="M51" s="64">
        <v>0</v>
      </c>
      <c r="N51" s="64">
        <v>0</v>
      </c>
      <c r="O51" s="65">
        <v>0</v>
      </c>
      <c r="P51" s="48"/>
      <c r="Q51" s="48"/>
      <c r="R51" s="48"/>
      <c r="S51" s="48"/>
      <c r="T51" s="48"/>
      <c r="U51" s="48"/>
    </row>
    <row r="52" spans="1:21" ht="30.75" customHeight="1" x14ac:dyDescent="0.15">
      <c r="A52" s="48"/>
      <c r="B52" s="1189" t="s">
        <v>19</v>
      </c>
      <c r="C52" s="1190"/>
      <c r="D52" s="66"/>
      <c r="E52" s="1191" t="s">
        <v>20</v>
      </c>
      <c r="F52" s="1191"/>
      <c r="G52" s="1191"/>
      <c r="H52" s="1191"/>
      <c r="I52" s="1191"/>
      <c r="J52" s="1192"/>
      <c r="K52" s="63">
        <v>439</v>
      </c>
      <c r="L52" s="64">
        <v>341</v>
      </c>
      <c r="M52" s="64">
        <v>333</v>
      </c>
      <c r="N52" s="64">
        <v>343</v>
      </c>
      <c r="O52" s="65">
        <v>424</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135</v>
      </c>
      <c r="L53" s="69">
        <v>94</v>
      </c>
      <c r="M53" s="69">
        <v>95</v>
      </c>
      <c r="N53" s="69">
        <v>102</v>
      </c>
      <c r="O53" s="70">
        <v>112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582</v>
      </c>
      <c r="P56" s="48"/>
      <c r="Q56" s="48"/>
      <c r="R56" s="48"/>
      <c r="S56" s="48"/>
      <c r="T56" s="48"/>
      <c r="U56" s="48"/>
    </row>
    <row r="57" spans="1:21" ht="31.5" customHeight="1" thickBot="1" x14ac:dyDescent="0.2">
      <c r="A57" s="48"/>
      <c r="B57" s="76"/>
      <c r="C57" s="77"/>
      <c r="D57" s="77"/>
      <c r="E57" s="78"/>
      <c r="F57" s="78"/>
      <c r="G57" s="78"/>
      <c r="H57" s="78"/>
      <c r="I57" s="78"/>
      <c r="J57" s="79" t="s">
        <v>2</v>
      </c>
      <c r="K57" s="80" t="s">
        <v>583</v>
      </c>
      <c r="L57" s="81" t="s">
        <v>584</v>
      </c>
      <c r="M57" s="81" t="s">
        <v>585</v>
      </c>
      <c r="N57" s="81" t="s">
        <v>586</v>
      </c>
      <c r="O57" s="82" t="s">
        <v>587</v>
      </c>
      <c r="P57" s="48"/>
      <c r="Q57" s="48"/>
      <c r="R57" s="48"/>
      <c r="S57" s="48"/>
      <c r="T57" s="48"/>
      <c r="U57" s="48"/>
    </row>
    <row r="58" spans="1:21" ht="31.5" customHeight="1" x14ac:dyDescent="0.15">
      <c r="B58" s="1197" t="s">
        <v>26</v>
      </c>
      <c r="C58" s="1198"/>
      <c r="D58" s="1203" t="s">
        <v>27</v>
      </c>
      <c r="E58" s="1204"/>
      <c r="F58" s="1204"/>
      <c r="G58" s="1204"/>
      <c r="H58" s="1204"/>
      <c r="I58" s="1204"/>
      <c r="J58" s="1205"/>
      <c r="K58" s="83"/>
      <c r="L58" s="84"/>
      <c r="M58" s="84"/>
      <c r="N58" s="84"/>
      <c r="O58" s="85"/>
    </row>
    <row r="59" spans="1:21" ht="31.5" customHeight="1" x14ac:dyDescent="0.15">
      <c r="B59" s="1199"/>
      <c r="C59" s="1200"/>
      <c r="D59" s="1206" t="s">
        <v>28</v>
      </c>
      <c r="E59" s="1207"/>
      <c r="F59" s="1207"/>
      <c r="G59" s="1207"/>
      <c r="H59" s="1207"/>
      <c r="I59" s="1207"/>
      <c r="J59" s="1208"/>
      <c r="K59" s="86"/>
      <c r="L59" s="87"/>
      <c r="M59" s="87"/>
      <c r="N59" s="87"/>
      <c r="O59" s="88"/>
    </row>
    <row r="60" spans="1:21" ht="31.5" customHeight="1" thickBot="1" x14ac:dyDescent="0.2">
      <c r="B60" s="1201"/>
      <c r="C60" s="1202"/>
      <c r="D60" s="1209" t="s">
        <v>29</v>
      </c>
      <c r="E60" s="1210"/>
      <c r="F60" s="1210"/>
      <c r="G60" s="1210"/>
      <c r="H60" s="1210"/>
      <c r="I60" s="1210"/>
      <c r="J60" s="1211"/>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yKsI7pvIZ0LGpE4vPpOfBHI7OBT4YVBAtaZGIkD0g5gDjWKGv/nB7ZiYUvtgOgV+RjwYoAE3rsodKdotF5pneQ==" saltValue="+mVj5807Vu8liZKDK6eJR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567</v>
      </c>
      <c r="J40" s="103" t="s">
        <v>568</v>
      </c>
      <c r="K40" s="103" t="s">
        <v>569</v>
      </c>
      <c r="L40" s="103" t="s">
        <v>570</v>
      </c>
      <c r="M40" s="104" t="s">
        <v>571</v>
      </c>
    </row>
    <row r="41" spans="2:13" ht="27.75" customHeight="1" x14ac:dyDescent="0.15">
      <c r="B41" s="1232" t="s">
        <v>32</v>
      </c>
      <c r="C41" s="1233"/>
      <c r="D41" s="105"/>
      <c r="E41" s="1234" t="s">
        <v>33</v>
      </c>
      <c r="F41" s="1234"/>
      <c r="G41" s="1234"/>
      <c r="H41" s="1235"/>
      <c r="I41" s="355">
        <v>2828</v>
      </c>
      <c r="J41" s="356">
        <v>2815</v>
      </c>
      <c r="K41" s="356">
        <v>3819</v>
      </c>
      <c r="L41" s="356">
        <v>3998</v>
      </c>
      <c r="M41" s="357">
        <v>3874</v>
      </c>
    </row>
    <row r="42" spans="2:13" ht="27.75" customHeight="1" x14ac:dyDescent="0.15">
      <c r="B42" s="1222"/>
      <c r="C42" s="1223"/>
      <c r="D42" s="106"/>
      <c r="E42" s="1226" t="s">
        <v>34</v>
      </c>
      <c r="F42" s="1226"/>
      <c r="G42" s="1226"/>
      <c r="H42" s="1227"/>
      <c r="I42" s="358" t="s">
        <v>525</v>
      </c>
      <c r="J42" s="359" t="s">
        <v>525</v>
      </c>
      <c r="K42" s="359" t="s">
        <v>525</v>
      </c>
      <c r="L42" s="359" t="s">
        <v>525</v>
      </c>
      <c r="M42" s="360" t="s">
        <v>525</v>
      </c>
    </row>
    <row r="43" spans="2:13" ht="27.75" customHeight="1" x14ac:dyDescent="0.15">
      <c r="B43" s="1222"/>
      <c r="C43" s="1223"/>
      <c r="D43" s="106"/>
      <c r="E43" s="1226" t="s">
        <v>35</v>
      </c>
      <c r="F43" s="1226"/>
      <c r="G43" s="1226"/>
      <c r="H43" s="1227"/>
      <c r="I43" s="358">
        <v>939</v>
      </c>
      <c r="J43" s="359">
        <v>923</v>
      </c>
      <c r="K43" s="359">
        <v>772</v>
      </c>
      <c r="L43" s="359">
        <v>675</v>
      </c>
      <c r="M43" s="360">
        <v>575</v>
      </c>
    </row>
    <row r="44" spans="2:13" ht="27.75" customHeight="1" x14ac:dyDescent="0.15">
      <c r="B44" s="1222"/>
      <c r="C44" s="1223"/>
      <c r="D44" s="106"/>
      <c r="E44" s="1226" t="s">
        <v>36</v>
      </c>
      <c r="F44" s="1226"/>
      <c r="G44" s="1226"/>
      <c r="H44" s="1227"/>
      <c r="I44" s="358">
        <v>19</v>
      </c>
      <c r="J44" s="359">
        <v>17</v>
      </c>
      <c r="K44" s="359">
        <v>14</v>
      </c>
      <c r="L44" s="359">
        <v>12</v>
      </c>
      <c r="M44" s="360">
        <v>10</v>
      </c>
    </row>
    <row r="45" spans="2:13" ht="27.75" customHeight="1" x14ac:dyDescent="0.15">
      <c r="B45" s="1222"/>
      <c r="C45" s="1223"/>
      <c r="D45" s="106"/>
      <c r="E45" s="1226" t="s">
        <v>37</v>
      </c>
      <c r="F45" s="1226"/>
      <c r="G45" s="1226"/>
      <c r="H45" s="1227"/>
      <c r="I45" s="358">
        <v>868</v>
      </c>
      <c r="J45" s="359">
        <v>883</v>
      </c>
      <c r="K45" s="359">
        <v>880</v>
      </c>
      <c r="L45" s="359">
        <v>911</v>
      </c>
      <c r="M45" s="360">
        <v>908</v>
      </c>
    </row>
    <row r="46" spans="2:13" ht="27.75" customHeight="1" x14ac:dyDescent="0.15">
      <c r="B46" s="1222"/>
      <c r="C46" s="1223"/>
      <c r="D46" s="107"/>
      <c r="E46" s="1226" t="s">
        <v>38</v>
      </c>
      <c r="F46" s="1226"/>
      <c r="G46" s="1226"/>
      <c r="H46" s="1227"/>
      <c r="I46" s="358" t="s">
        <v>525</v>
      </c>
      <c r="J46" s="359" t="s">
        <v>525</v>
      </c>
      <c r="K46" s="359" t="s">
        <v>525</v>
      </c>
      <c r="L46" s="359" t="s">
        <v>525</v>
      </c>
      <c r="M46" s="360" t="s">
        <v>525</v>
      </c>
    </row>
    <row r="47" spans="2:13" ht="27.75" customHeight="1" x14ac:dyDescent="0.15">
      <c r="B47" s="1222"/>
      <c r="C47" s="1223"/>
      <c r="D47" s="108"/>
      <c r="E47" s="1236" t="s">
        <v>39</v>
      </c>
      <c r="F47" s="1237"/>
      <c r="G47" s="1237"/>
      <c r="H47" s="1238"/>
      <c r="I47" s="358" t="s">
        <v>525</v>
      </c>
      <c r="J47" s="359" t="s">
        <v>525</v>
      </c>
      <c r="K47" s="359" t="s">
        <v>525</v>
      </c>
      <c r="L47" s="359" t="s">
        <v>525</v>
      </c>
      <c r="M47" s="360" t="s">
        <v>525</v>
      </c>
    </row>
    <row r="48" spans="2:13" ht="27.75" customHeight="1" x14ac:dyDescent="0.15">
      <c r="B48" s="1222"/>
      <c r="C48" s="1223"/>
      <c r="D48" s="106"/>
      <c r="E48" s="1226" t="s">
        <v>40</v>
      </c>
      <c r="F48" s="1226"/>
      <c r="G48" s="1226"/>
      <c r="H48" s="1227"/>
      <c r="I48" s="358" t="s">
        <v>525</v>
      </c>
      <c r="J48" s="359" t="s">
        <v>525</v>
      </c>
      <c r="K48" s="359" t="s">
        <v>525</v>
      </c>
      <c r="L48" s="359" t="s">
        <v>525</v>
      </c>
      <c r="M48" s="360" t="s">
        <v>525</v>
      </c>
    </row>
    <row r="49" spans="2:13" ht="27.75" customHeight="1" x14ac:dyDescent="0.15">
      <c r="B49" s="1224"/>
      <c r="C49" s="1225"/>
      <c r="D49" s="106"/>
      <c r="E49" s="1226" t="s">
        <v>41</v>
      </c>
      <c r="F49" s="1226"/>
      <c r="G49" s="1226"/>
      <c r="H49" s="1227"/>
      <c r="I49" s="358" t="s">
        <v>525</v>
      </c>
      <c r="J49" s="359" t="s">
        <v>525</v>
      </c>
      <c r="K49" s="359" t="s">
        <v>525</v>
      </c>
      <c r="L49" s="359" t="s">
        <v>525</v>
      </c>
      <c r="M49" s="360" t="s">
        <v>525</v>
      </c>
    </row>
    <row r="50" spans="2:13" ht="27.75" customHeight="1" x14ac:dyDescent="0.15">
      <c r="B50" s="1220" t="s">
        <v>42</v>
      </c>
      <c r="C50" s="1221"/>
      <c r="D50" s="109"/>
      <c r="E50" s="1226" t="s">
        <v>43</v>
      </c>
      <c r="F50" s="1226"/>
      <c r="G50" s="1226"/>
      <c r="H50" s="1227"/>
      <c r="I50" s="358">
        <v>1241</v>
      </c>
      <c r="J50" s="359">
        <v>1271</v>
      </c>
      <c r="K50" s="359">
        <v>1296</v>
      </c>
      <c r="L50" s="359">
        <v>1627</v>
      </c>
      <c r="M50" s="360">
        <v>1688</v>
      </c>
    </row>
    <row r="51" spans="2:13" ht="27.75" customHeight="1" x14ac:dyDescent="0.15">
      <c r="B51" s="1222"/>
      <c r="C51" s="1223"/>
      <c r="D51" s="106"/>
      <c r="E51" s="1226" t="s">
        <v>44</v>
      </c>
      <c r="F51" s="1226"/>
      <c r="G51" s="1226"/>
      <c r="H51" s="1227"/>
      <c r="I51" s="358">
        <v>493</v>
      </c>
      <c r="J51" s="359">
        <v>480</v>
      </c>
      <c r="K51" s="359">
        <v>480</v>
      </c>
      <c r="L51" s="359">
        <v>497</v>
      </c>
      <c r="M51" s="360">
        <v>465</v>
      </c>
    </row>
    <row r="52" spans="2:13" ht="27.75" customHeight="1" x14ac:dyDescent="0.15">
      <c r="B52" s="1224"/>
      <c r="C52" s="1225"/>
      <c r="D52" s="106"/>
      <c r="E52" s="1226" t="s">
        <v>45</v>
      </c>
      <c r="F52" s="1226"/>
      <c r="G52" s="1226"/>
      <c r="H52" s="1227"/>
      <c r="I52" s="358">
        <v>2884</v>
      </c>
      <c r="J52" s="359">
        <v>2833</v>
      </c>
      <c r="K52" s="359">
        <v>2855</v>
      </c>
      <c r="L52" s="359">
        <v>3761</v>
      </c>
      <c r="M52" s="360">
        <v>3378</v>
      </c>
    </row>
    <row r="53" spans="2:13" ht="27.75" customHeight="1" thickBot="1" x14ac:dyDescent="0.2">
      <c r="B53" s="1228" t="s">
        <v>46</v>
      </c>
      <c r="C53" s="1229"/>
      <c r="D53" s="110"/>
      <c r="E53" s="1230" t="s">
        <v>47</v>
      </c>
      <c r="F53" s="1230"/>
      <c r="G53" s="1230"/>
      <c r="H53" s="1231"/>
      <c r="I53" s="361">
        <v>35</v>
      </c>
      <c r="J53" s="362">
        <v>53</v>
      </c>
      <c r="K53" s="362">
        <v>853</v>
      </c>
      <c r="L53" s="362">
        <v>-290</v>
      </c>
      <c r="M53" s="363">
        <v>-163</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IZRZl3l1Sc7h4bhu/oB9jzFo5IgXj18JLDVE56B1e9I2Dc/lJG/VZfElgTxnn2mrB7A8qTMPaTaMZ7TNcSpV/g==" saltValue="ObslMvEIixuK686T7KE4p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569</v>
      </c>
      <c r="G54" s="119" t="s">
        <v>570</v>
      </c>
      <c r="H54" s="120" t="s">
        <v>571</v>
      </c>
    </row>
    <row r="55" spans="2:8" ht="52.5" customHeight="1" x14ac:dyDescent="0.15">
      <c r="B55" s="121"/>
      <c r="C55" s="1247" t="s">
        <v>50</v>
      </c>
      <c r="D55" s="1247"/>
      <c r="E55" s="1248"/>
      <c r="F55" s="122">
        <v>458</v>
      </c>
      <c r="G55" s="122">
        <v>655</v>
      </c>
      <c r="H55" s="123">
        <v>695</v>
      </c>
    </row>
    <row r="56" spans="2:8" ht="52.5" customHeight="1" x14ac:dyDescent="0.15">
      <c r="B56" s="124"/>
      <c r="C56" s="1249" t="s">
        <v>51</v>
      </c>
      <c r="D56" s="1249"/>
      <c r="E56" s="1250"/>
      <c r="F56" s="125">
        <v>201</v>
      </c>
      <c r="G56" s="125">
        <v>220</v>
      </c>
      <c r="H56" s="126">
        <v>220</v>
      </c>
    </row>
    <row r="57" spans="2:8" ht="53.25" customHeight="1" x14ac:dyDescent="0.15">
      <c r="B57" s="124"/>
      <c r="C57" s="1251" t="s">
        <v>52</v>
      </c>
      <c r="D57" s="1251"/>
      <c r="E57" s="1252"/>
      <c r="F57" s="127">
        <v>519</v>
      </c>
      <c r="G57" s="127">
        <v>617</v>
      </c>
      <c r="H57" s="128">
        <v>641</v>
      </c>
    </row>
    <row r="58" spans="2:8" ht="45.75" customHeight="1" x14ac:dyDescent="0.15">
      <c r="B58" s="129"/>
      <c r="C58" s="1239" t="s">
        <v>597</v>
      </c>
      <c r="D58" s="1240"/>
      <c r="E58" s="1241"/>
      <c r="F58" s="130">
        <v>272</v>
      </c>
      <c r="G58" s="130">
        <v>365</v>
      </c>
      <c r="H58" s="131">
        <v>403</v>
      </c>
    </row>
    <row r="59" spans="2:8" ht="45.75" customHeight="1" x14ac:dyDescent="0.15">
      <c r="B59" s="129"/>
      <c r="C59" s="1239" t="s">
        <v>598</v>
      </c>
      <c r="D59" s="1240"/>
      <c r="E59" s="1241"/>
      <c r="F59" s="130">
        <v>161</v>
      </c>
      <c r="G59" s="130">
        <v>161</v>
      </c>
      <c r="H59" s="131">
        <v>148</v>
      </c>
    </row>
    <row r="60" spans="2:8" ht="45.75" customHeight="1" x14ac:dyDescent="0.15">
      <c r="B60" s="129"/>
      <c r="C60" s="1239" t="s">
        <v>599</v>
      </c>
      <c r="D60" s="1240"/>
      <c r="E60" s="1241"/>
      <c r="F60" s="130">
        <v>41</v>
      </c>
      <c r="G60" s="130">
        <v>47</v>
      </c>
      <c r="H60" s="131">
        <v>40</v>
      </c>
    </row>
    <row r="61" spans="2:8" ht="45.75" customHeight="1" x14ac:dyDescent="0.15">
      <c r="B61" s="129"/>
      <c r="C61" s="1239" t="s">
        <v>600</v>
      </c>
      <c r="D61" s="1240"/>
      <c r="E61" s="1241"/>
      <c r="F61" s="130">
        <v>43</v>
      </c>
      <c r="G61" s="130">
        <v>43</v>
      </c>
      <c r="H61" s="131">
        <v>43</v>
      </c>
    </row>
    <row r="62" spans="2:8" ht="45.75" customHeight="1" thickBot="1" x14ac:dyDescent="0.2">
      <c r="B62" s="132"/>
      <c r="C62" s="1242" t="s">
        <v>601</v>
      </c>
      <c r="D62" s="1243"/>
      <c r="E62" s="1244"/>
      <c r="F62" s="133" t="s">
        <v>525</v>
      </c>
      <c r="G62" s="133" t="s">
        <v>525</v>
      </c>
      <c r="H62" s="134">
        <v>5</v>
      </c>
    </row>
    <row r="63" spans="2:8" ht="52.5" customHeight="1" thickBot="1" x14ac:dyDescent="0.2">
      <c r="B63" s="135"/>
      <c r="C63" s="1245" t="s">
        <v>53</v>
      </c>
      <c r="D63" s="1245"/>
      <c r="E63" s="1246"/>
      <c r="F63" s="136">
        <v>1177</v>
      </c>
      <c r="G63" s="136">
        <v>1491</v>
      </c>
      <c r="H63" s="137">
        <v>1556</v>
      </c>
    </row>
    <row r="64" spans="2:8" x14ac:dyDescent="0.15"/>
  </sheetData>
  <sheetProtection algorithmName="SHA-512" hashValue="jS+otxWYCzWULYpDIMkAywhXhCh9ONWpAM0PZ4L+DYQB+K3KpHXRfdx3i95aJDz4qer1767NP3ssfYB71T27iQ==" saltValue="maW3NCZ7UabVowhZy5POC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27BE5-34C0-4707-B1EF-C22AFB3242C2}">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602</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603</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1" t="s">
        <v>604</v>
      </c>
      <c r="AO43" s="1262"/>
      <c r="AP43" s="1262"/>
      <c r="AQ43" s="1262"/>
      <c r="AR43" s="1262"/>
      <c r="AS43" s="1262"/>
      <c r="AT43" s="1262"/>
      <c r="AU43" s="1262"/>
      <c r="AV43" s="1262"/>
      <c r="AW43" s="1262"/>
      <c r="AX43" s="1262"/>
      <c r="AY43" s="1262"/>
      <c r="AZ43" s="1262"/>
      <c r="BA43" s="1262"/>
      <c r="BB43" s="1262"/>
      <c r="BC43" s="1262"/>
      <c r="BD43" s="1262"/>
      <c r="BE43" s="1262"/>
      <c r="BF43" s="1262"/>
      <c r="BG43" s="1262"/>
      <c r="BH43" s="1262"/>
      <c r="BI43" s="1262"/>
      <c r="BJ43" s="1262"/>
      <c r="BK43" s="1262"/>
      <c r="BL43" s="1262"/>
      <c r="BM43" s="1262"/>
      <c r="BN43" s="1262"/>
      <c r="BO43" s="1262"/>
      <c r="BP43" s="1262"/>
      <c r="BQ43" s="1262"/>
      <c r="BR43" s="1262"/>
      <c r="BS43" s="1262"/>
      <c r="BT43" s="1262"/>
      <c r="BU43" s="1262"/>
      <c r="BV43" s="1262"/>
      <c r="BW43" s="1262"/>
      <c r="BX43" s="1262"/>
      <c r="BY43" s="1262"/>
      <c r="BZ43" s="1262"/>
      <c r="CA43" s="1262"/>
      <c r="CB43" s="1262"/>
      <c r="CC43" s="1262"/>
      <c r="CD43" s="1262"/>
      <c r="CE43" s="1262"/>
      <c r="CF43" s="1262"/>
      <c r="CG43" s="1262"/>
      <c r="CH43" s="1262"/>
      <c r="CI43" s="1262"/>
      <c r="CJ43" s="1262"/>
      <c r="CK43" s="1262"/>
      <c r="CL43" s="1262"/>
      <c r="CM43" s="1262"/>
      <c r="CN43" s="1262"/>
      <c r="CO43" s="1262"/>
      <c r="CP43" s="1262"/>
      <c r="CQ43" s="1262"/>
      <c r="CR43" s="1262"/>
      <c r="CS43" s="1262"/>
      <c r="CT43" s="1262"/>
      <c r="CU43" s="1262"/>
      <c r="CV43" s="1262"/>
      <c r="CW43" s="1262"/>
      <c r="CX43" s="1262"/>
      <c r="CY43" s="1262"/>
      <c r="CZ43" s="1262"/>
      <c r="DA43" s="1262"/>
      <c r="DB43" s="1262"/>
      <c r="DC43" s="1263"/>
    </row>
    <row r="44" spans="2:109" x14ac:dyDescent="0.15">
      <c r="B44" s="372"/>
      <c r="AN44" s="1264"/>
      <c r="AO44" s="1265"/>
      <c r="AP44" s="1265"/>
      <c r="AQ44" s="1265"/>
      <c r="AR44" s="1265"/>
      <c r="AS44" s="1265"/>
      <c r="AT44" s="1265"/>
      <c r="AU44" s="1265"/>
      <c r="AV44" s="1265"/>
      <c r="AW44" s="1265"/>
      <c r="AX44" s="1265"/>
      <c r="AY44" s="1265"/>
      <c r="AZ44" s="1265"/>
      <c r="BA44" s="1265"/>
      <c r="BB44" s="1265"/>
      <c r="BC44" s="1265"/>
      <c r="BD44" s="1265"/>
      <c r="BE44" s="1265"/>
      <c r="BF44" s="1265"/>
      <c r="BG44" s="1265"/>
      <c r="BH44" s="1265"/>
      <c r="BI44" s="1265"/>
      <c r="BJ44" s="1265"/>
      <c r="BK44" s="1265"/>
      <c r="BL44" s="1265"/>
      <c r="BM44" s="1265"/>
      <c r="BN44" s="1265"/>
      <c r="BO44" s="1265"/>
      <c r="BP44" s="1265"/>
      <c r="BQ44" s="1265"/>
      <c r="BR44" s="1265"/>
      <c r="BS44" s="1265"/>
      <c r="BT44" s="1265"/>
      <c r="BU44" s="1265"/>
      <c r="BV44" s="1265"/>
      <c r="BW44" s="1265"/>
      <c r="BX44" s="1265"/>
      <c r="BY44" s="1265"/>
      <c r="BZ44" s="1265"/>
      <c r="CA44" s="1265"/>
      <c r="CB44" s="1265"/>
      <c r="CC44" s="1265"/>
      <c r="CD44" s="1265"/>
      <c r="CE44" s="1265"/>
      <c r="CF44" s="1265"/>
      <c r="CG44" s="1265"/>
      <c r="CH44" s="1265"/>
      <c r="CI44" s="1265"/>
      <c r="CJ44" s="1265"/>
      <c r="CK44" s="1265"/>
      <c r="CL44" s="1265"/>
      <c r="CM44" s="1265"/>
      <c r="CN44" s="1265"/>
      <c r="CO44" s="1265"/>
      <c r="CP44" s="1265"/>
      <c r="CQ44" s="1265"/>
      <c r="CR44" s="1265"/>
      <c r="CS44" s="1265"/>
      <c r="CT44" s="1265"/>
      <c r="CU44" s="1265"/>
      <c r="CV44" s="1265"/>
      <c r="CW44" s="1265"/>
      <c r="CX44" s="1265"/>
      <c r="CY44" s="1265"/>
      <c r="CZ44" s="1265"/>
      <c r="DA44" s="1265"/>
      <c r="DB44" s="1265"/>
      <c r="DC44" s="1266"/>
    </row>
    <row r="45" spans="2:109" x14ac:dyDescent="0.15">
      <c r="B45" s="372"/>
      <c r="AN45" s="1264"/>
      <c r="AO45" s="1265"/>
      <c r="AP45" s="1265"/>
      <c r="AQ45" s="1265"/>
      <c r="AR45" s="1265"/>
      <c r="AS45" s="1265"/>
      <c r="AT45" s="1265"/>
      <c r="AU45" s="1265"/>
      <c r="AV45" s="1265"/>
      <c r="AW45" s="1265"/>
      <c r="AX45" s="1265"/>
      <c r="AY45" s="1265"/>
      <c r="AZ45" s="1265"/>
      <c r="BA45" s="1265"/>
      <c r="BB45" s="1265"/>
      <c r="BC45" s="1265"/>
      <c r="BD45" s="1265"/>
      <c r="BE45" s="1265"/>
      <c r="BF45" s="1265"/>
      <c r="BG45" s="1265"/>
      <c r="BH45" s="1265"/>
      <c r="BI45" s="1265"/>
      <c r="BJ45" s="1265"/>
      <c r="BK45" s="1265"/>
      <c r="BL45" s="1265"/>
      <c r="BM45" s="1265"/>
      <c r="BN45" s="1265"/>
      <c r="BO45" s="1265"/>
      <c r="BP45" s="1265"/>
      <c r="BQ45" s="1265"/>
      <c r="BR45" s="1265"/>
      <c r="BS45" s="1265"/>
      <c r="BT45" s="1265"/>
      <c r="BU45" s="1265"/>
      <c r="BV45" s="1265"/>
      <c r="BW45" s="1265"/>
      <c r="BX45" s="1265"/>
      <c r="BY45" s="1265"/>
      <c r="BZ45" s="1265"/>
      <c r="CA45" s="1265"/>
      <c r="CB45" s="1265"/>
      <c r="CC45" s="1265"/>
      <c r="CD45" s="1265"/>
      <c r="CE45" s="1265"/>
      <c r="CF45" s="1265"/>
      <c r="CG45" s="1265"/>
      <c r="CH45" s="1265"/>
      <c r="CI45" s="1265"/>
      <c r="CJ45" s="1265"/>
      <c r="CK45" s="1265"/>
      <c r="CL45" s="1265"/>
      <c r="CM45" s="1265"/>
      <c r="CN45" s="1265"/>
      <c r="CO45" s="1265"/>
      <c r="CP45" s="1265"/>
      <c r="CQ45" s="1265"/>
      <c r="CR45" s="1265"/>
      <c r="CS45" s="1265"/>
      <c r="CT45" s="1265"/>
      <c r="CU45" s="1265"/>
      <c r="CV45" s="1265"/>
      <c r="CW45" s="1265"/>
      <c r="CX45" s="1265"/>
      <c r="CY45" s="1265"/>
      <c r="CZ45" s="1265"/>
      <c r="DA45" s="1265"/>
      <c r="DB45" s="1265"/>
      <c r="DC45" s="1266"/>
    </row>
    <row r="46" spans="2:109" x14ac:dyDescent="0.15">
      <c r="B46" s="372"/>
      <c r="AN46" s="1264"/>
      <c r="AO46" s="1265"/>
      <c r="AP46" s="1265"/>
      <c r="AQ46" s="1265"/>
      <c r="AR46" s="1265"/>
      <c r="AS46" s="1265"/>
      <c r="AT46" s="1265"/>
      <c r="AU46" s="1265"/>
      <c r="AV46" s="1265"/>
      <c r="AW46" s="1265"/>
      <c r="AX46" s="1265"/>
      <c r="AY46" s="1265"/>
      <c r="AZ46" s="1265"/>
      <c r="BA46" s="1265"/>
      <c r="BB46" s="1265"/>
      <c r="BC46" s="1265"/>
      <c r="BD46" s="1265"/>
      <c r="BE46" s="1265"/>
      <c r="BF46" s="1265"/>
      <c r="BG46" s="1265"/>
      <c r="BH46" s="1265"/>
      <c r="BI46" s="1265"/>
      <c r="BJ46" s="1265"/>
      <c r="BK46" s="1265"/>
      <c r="BL46" s="1265"/>
      <c r="BM46" s="1265"/>
      <c r="BN46" s="1265"/>
      <c r="BO46" s="1265"/>
      <c r="BP46" s="1265"/>
      <c r="BQ46" s="1265"/>
      <c r="BR46" s="1265"/>
      <c r="BS46" s="1265"/>
      <c r="BT46" s="1265"/>
      <c r="BU46" s="1265"/>
      <c r="BV46" s="1265"/>
      <c r="BW46" s="1265"/>
      <c r="BX46" s="1265"/>
      <c r="BY46" s="1265"/>
      <c r="BZ46" s="1265"/>
      <c r="CA46" s="1265"/>
      <c r="CB46" s="1265"/>
      <c r="CC46" s="1265"/>
      <c r="CD46" s="1265"/>
      <c r="CE46" s="1265"/>
      <c r="CF46" s="1265"/>
      <c r="CG46" s="1265"/>
      <c r="CH46" s="1265"/>
      <c r="CI46" s="1265"/>
      <c r="CJ46" s="1265"/>
      <c r="CK46" s="1265"/>
      <c r="CL46" s="1265"/>
      <c r="CM46" s="1265"/>
      <c r="CN46" s="1265"/>
      <c r="CO46" s="1265"/>
      <c r="CP46" s="1265"/>
      <c r="CQ46" s="1265"/>
      <c r="CR46" s="1265"/>
      <c r="CS46" s="1265"/>
      <c r="CT46" s="1265"/>
      <c r="CU46" s="1265"/>
      <c r="CV46" s="1265"/>
      <c r="CW46" s="1265"/>
      <c r="CX46" s="1265"/>
      <c r="CY46" s="1265"/>
      <c r="CZ46" s="1265"/>
      <c r="DA46" s="1265"/>
      <c r="DB46" s="1265"/>
      <c r="DC46" s="1266"/>
    </row>
    <row r="47" spans="2:109" x14ac:dyDescent="0.15">
      <c r="B47" s="372"/>
      <c r="AN47" s="1267"/>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9"/>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605</v>
      </c>
    </row>
    <row r="50" spans="1:109" x14ac:dyDescent="0.15">
      <c r="B50" s="372"/>
      <c r="G50" s="1253"/>
      <c r="H50" s="1253"/>
      <c r="I50" s="1253"/>
      <c r="J50" s="1253"/>
      <c r="K50" s="382"/>
      <c r="L50" s="382"/>
      <c r="M50" s="383"/>
      <c r="N50" s="383"/>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59" t="s">
        <v>567</v>
      </c>
      <c r="BQ50" s="1259"/>
      <c r="BR50" s="1259"/>
      <c r="BS50" s="1259"/>
      <c r="BT50" s="1259"/>
      <c r="BU50" s="1259"/>
      <c r="BV50" s="1259"/>
      <c r="BW50" s="1259"/>
      <c r="BX50" s="1259" t="s">
        <v>568</v>
      </c>
      <c r="BY50" s="1259"/>
      <c r="BZ50" s="1259"/>
      <c r="CA50" s="1259"/>
      <c r="CB50" s="1259"/>
      <c r="CC50" s="1259"/>
      <c r="CD50" s="1259"/>
      <c r="CE50" s="1259"/>
      <c r="CF50" s="1259" t="s">
        <v>569</v>
      </c>
      <c r="CG50" s="1259"/>
      <c r="CH50" s="1259"/>
      <c r="CI50" s="1259"/>
      <c r="CJ50" s="1259"/>
      <c r="CK50" s="1259"/>
      <c r="CL50" s="1259"/>
      <c r="CM50" s="1259"/>
      <c r="CN50" s="1259" t="s">
        <v>570</v>
      </c>
      <c r="CO50" s="1259"/>
      <c r="CP50" s="1259"/>
      <c r="CQ50" s="1259"/>
      <c r="CR50" s="1259"/>
      <c r="CS50" s="1259"/>
      <c r="CT50" s="1259"/>
      <c r="CU50" s="1259"/>
      <c r="CV50" s="1259" t="s">
        <v>571</v>
      </c>
      <c r="CW50" s="1259"/>
      <c r="CX50" s="1259"/>
      <c r="CY50" s="1259"/>
      <c r="CZ50" s="1259"/>
      <c r="DA50" s="1259"/>
      <c r="DB50" s="1259"/>
      <c r="DC50" s="1259"/>
    </row>
    <row r="51" spans="1:109" ht="13.5" customHeight="1" x14ac:dyDescent="0.15">
      <c r="B51" s="372"/>
      <c r="G51" s="1270"/>
      <c r="H51" s="1270"/>
      <c r="I51" s="1274"/>
      <c r="J51" s="1274"/>
      <c r="K51" s="1260"/>
      <c r="L51" s="1260"/>
      <c r="M51" s="1260"/>
      <c r="N51" s="1260"/>
      <c r="AM51" s="381"/>
      <c r="AN51" s="1258" t="s">
        <v>606</v>
      </c>
      <c r="AO51" s="1258"/>
      <c r="AP51" s="1258"/>
      <c r="AQ51" s="1258"/>
      <c r="AR51" s="1258"/>
      <c r="AS51" s="1258"/>
      <c r="AT51" s="1258"/>
      <c r="AU51" s="1258"/>
      <c r="AV51" s="1258"/>
      <c r="AW51" s="1258"/>
      <c r="AX51" s="1258"/>
      <c r="AY51" s="1258"/>
      <c r="AZ51" s="1258"/>
      <c r="BA51" s="1258"/>
      <c r="BB51" s="1258" t="s">
        <v>607</v>
      </c>
      <c r="BC51" s="1258"/>
      <c r="BD51" s="1258"/>
      <c r="BE51" s="1258"/>
      <c r="BF51" s="1258"/>
      <c r="BG51" s="1258"/>
      <c r="BH51" s="1258"/>
      <c r="BI51" s="1258"/>
      <c r="BJ51" s="1258"/>
      <c r="BK51" s="1258"/>
      <c r="BL51" s="1258"/>
      <c r="BM51" s="1258"/>
      <c r="BN51" s="1258"/>
      <c r="BO51" s="1258"/>
      <c r="BP51" s="1255">
        <v>2.1</v>
      </c>
      <c r="BQ51" s="1255"/>
      <c r="BR51" s="1255"/>
      <c r="BS51" s="1255"/>
      <c r="BT51" s="1255"/>
      <c r="BU51" s="1255"/>
      <c r="BV51" s="1255"/>
      <c r="BW51" s="1255"/>
      <c r="BX51" s="1255">
        <v>3.3</v>
      </c>
      <c r="BY51" s="1255"/>
      <c r="BZ51" s="1255"/>
      <c r="CA51" s="1255"/>
      <c r="CB51" s="1255"/>
      <c r="CC51" s="1255"/>
      <c r="CD51" s="1255"/>
      <c r="CE51" s="1255"/>
      <c r="CF51" s="1255">
        <v>51.3</v>
      </c>
      <c r="CG51" s="1255"/>
      <c r="CH51" s="1255"/>
      <c r="CI51" s="1255"/>
      <c r="CJ51" s="1255"/>
      <c r="CK51" s="1255"/>
      <c r="CL51" s="1255"/>
      <c r="CM51" s="1255"/>
      <c r="CN51" s="1255"/>
      <c r="CO51" s="1255"/>
      <c r="CP51" s="1255"/>
      <c r="CQ51" s="1255"/>
      <c r="CR51" s="1255"/>
      <c r="CS51" s="1255"/>
      <c r="CT51" s="1255"/>
      <c r="CU51" s="1255"/>
      <c r="CV51" s="1255"/>
      <c r="CW51" s="1255"/>
      <c r="CX51" s="1255"/>
      <c r="CY51" s="1255"/>
      <c r="CZ51" s="1255"/>
      <c r="DA51" s="1255"/>
      <c r="DB51" s="1255"/>
      <c r="DC51" s="1255"/>
    </row>
    <row r="52" spans="1:109" x14ac:dyDescent="0.15">
      <c r="B52" s="372"/>
      <c r="G52" s="1270"/>
      <c r="H52" s="1270"/>
      <c r="I52" s="1274"/>
      <c r="J52" s="1274"/>
      <c r="K52" s="1260"/>
      <c r="L52" s="1260"/>
      <c r="M52" s="1260"/>
      <c r="N52" s="1260"/>
      <c r="AM52" s="381"/>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380"/>
      <c r="B53" s="372"/>
      <c r="G53" s="1270"/>
      <c r="H53" s="1270"/>
      <c r="I53" s="1253"/>
      <c r="J53" s="1253"/>
      <c r="K53" s="1260"/>
      <c r="L53" s="1260"/>
      <c r="M53" s="1260"/>
      <c r="N53" s="1260"/>
      <c r="AM53" s="381"/>
      <c r="AN53" s="1258"/>
      <c r="AO53" s="1258"/>
      <c r="AP53" s="1258"/>
      <c r="AQ53" s="1258"/>
      <c r="AR53" s="1258"/>
      <c r="AS53" s="1258"/>
      <c r="AT53" s="1258"/>
      <c r="AU53" s="1258"/>
      <c r="AV53" s="1258"/>
      <c r="AW53" s="1258"/>
      <c r="AX53" s="1258"/>
      <c r="AY53" s="1258"/>
      <c r="AZ53" s="1258"/>
      <c r="BA53" s="1258"/>
      <c r="BB53" s="1258" t="s">
        <v>608</v>
      </c>
      <c r="BC53" s="1258"/>
      <c r="BD53" s="1258"/>
      <c r="BE53" s="1258"/>
      <c r="BF53" s="1258"/>
      <c r="BG53" s="1258"/>
      <c r="BH53" s="1258"/>
      <c r="BI53" s="1258"/>
      <c r="BJ53" s="1258"/>
      <c r="BK53" s="1258"/>
      <c r="BL53" s="1258"/>
      <c r="BM53" s="1258"/>
      <c r="BN53" s="1258"/>
      <c r="BO53" s="1258"/>
      <c r="BP53" s="1255">
        <v>65.599999999999994</v>
      </c>
      <c r="BQ53" s="1255"/>
      <c r="BR53" s="1255"/>
      <c r="BS53" s="1255"/>
      <c r="BT53" s="1255"/>
      <c r="BU53" s="1255"/>
      <c r="BV53" s="1255"/>
      <c r="BW53" s="1255"/>
      <c r="BX53" s="1255">
        <v>67.3</v>
      </c>
      <c r="BY53" s="1255"/>
      <c r="BZ53" s="1255"/>
      <c r="CA53" s="1255"/>
      <c r="CB53" s="1255"/>
      <c r="CC53" s="1255"/>
      <c r="CD53" s="1255"/>
      <c r="CE53" s="1255"/>
      <c r="CF53" s="1255">
        <v>68.900000000000006</v>
      </c>
      <c r="CG53" s="1255"/>
      <c r="CH53" s="1255"/>
      <c r="CI53" s="1255"/>
      <c r="CJ53" s="1255"/>
      <c r="CK53" s="1255"/>
      <c r="CL53" s="1255"/>
      <c r="CM53" s="1255"/>
      <c r="CN53" s="1255">
        <v>70.599999999999994</v>
      </c>
      <c r="CO53" s="1255"/>
      <c r="CP53" s="1255"/>
      <c r="CQ53" s="1255"/>
      <c r="CR53" s="1255"/>
      <c r="CS53" s="1255"/>
      <c r="CT53" s="1255"/>
      <c r="CU53" s="1255"/>
      <c r="CV53" s="1255">
        <v>72.400000000000006</v>
      </c>
      <c r="CW53" s="1255"/>
      <c r="CX53" s="1255"/>
      <c r="CY53" s="1255"/>
      <c r="CZ53" s="1255"/>
      <c r="DA53" s="1255"/>
      <c r="DB53" s="1255"/>
      <c r="DC53" s="1255"/>
    </row>
    <row r="54" spans="1:109" x14ac:dyDescent="0.15">
      <c r="A54" s="380"/>
      <c r="B54" s="372"/>
      <c r="G54" s="1270"/>
      <c r="H54" s="1270"/>
      <c r="I54" s="1253"/>
      <c r="J54" s="1253"/>
      <c r="K54" s="1260"/>
      <c r="L54" s="1260"/>
      <c r="M54" s="1260"/>
      <c r="N54" s="1260"/>
      <c r="AM54" s="381"/>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380"/>
      <c r="B55" s="372"/>
      <c r="G55" s="1253"/>
      <c r="H55" s="1253"/>
      <c r="I55" s="1253"/>
      <c r="J55" s="1253"/>
      <c r="K55" s="1260"/>
      <c r="L55" s="1260"/>
      <c r="M55" s="1260"/>
      <c r="N55" s="1260"/>
      <c r="AN55" s="1259" t="s">
        <v>609</v>
      </c>
      <c r="AO55" s="1259"/>
      <c r="AP55" s="1259"/>
      <c r="AQ55" s="1259"/>
      <c r="AR55" s="1259"/>
      <c r="AS55" s="1259"/>
      <c r="AT55" s="1259"/>
      <c r="AU55" s="1259"/>
      <c r="AV55" s="1259"/>
      <c r="AW55" s="1259"/>
      <c r="AX55" s="1259"/>
      <c r="AY55" s="1259"/>
      <c r="AZ55" s="1259"/>
      <c r="BA55" s="1259"/>
      <c r="BB55" s="1258" t="s">
        <v>607</v>
      </c>
      <c r="BC55" s="1258"/>
      <c r="BD55" s="1258"/>
      <c r="BE55" s="1258"/>
      <c r="BF55" s="1258"/>
      <c r="BG55" s="1258"/>
      <c r="BH55" s="1258"/>
      <c r="BI55" s="1258"/>
      <c r="BJ55" s="1258"/>
      <c r="BK55" s="1258"/>
      <c r="BL55" s="1258"/>
      <c r="BM55" s="1258"/>
      <c r="BN55" s="1258"/>
      <c r="BO55" s="1258"/>
      <c r="BP55" s="1255">
        <v>0</v>
      </c>
      <c r="BQ55" s="1255"/>
      <c r="BR55" s="1255"/>
      <c r="BS55" s="1255"/>
      <c r="BT55" s="1255"/>
      <c r="BU55" s="1255"/>
      <c r="BV55" s="1255"/>
      <c r="BW55" s="1255"/>
      <c r="BX55" s="1255">
        <v>0</v>
      </c>
      <c r="BY55" s="1255"/>
      <c r="BZ55" s="1255"/>
      <c r="CA55" s="1255"/>
      <c r="CB55" s="1255"/>
      <c r="CC55" s="1255"/>
      <c r="CD55" s="1255"/>
      <c r="CE55" s="1255"/>
      <c r="CF55" s="1255">
        <v>0</v>
      </c>
      <c r="CG55" s="1255"/>
      <c r="CH55" s="1255"/>
      <c r="CI55" s="1255"/>
      <c r="CJ55" s="1255"/>
      <c r="CK55" s="1255"/>
      <c r="CL55" s="1255"/>
      <c r="CM55" s="1255"/>
      <c r="CN55" s="1255">
        <v>0</v>
      </c>
      <c r="CO55" s="1255"/>
      <c r="CP55" s="1255"/>
      <c r="CQ55" s="1255"/>
      <c r="CR55" s="1255"/>
      <c r="CS55" s="1255"/>
      <c r="CT55" s="1255"/>
      <c r="CU55" s="1255"/>
      <c r="CV55" s="1255">
        <v>0</v>
      </c>
      <c r="CW55" s="1255"/>
      <c r="CX55" s="1255"/>
      <c r="CY55" s="1255"/>
      <c r="CZ55" s="1255"/>
      <c r="DA55" s="1255"/>
      <c r="DB55" s="1255"/>
      <c r="DC55" s="1255"/>
    </row>
    <row r="56" spans="1:109" x14ac:dyDescent="0.15">
      <c r="A56" s="380"/>
      <c r="B56" s="372"/>
      <c r="G56" s="1253"/>
      <c r="H56" s="1253"/>
      <c r="I56" s="1253"/>
      <c r="J56" s="1253"/>
      <c r="K56" s="1260"/>
      <c r="L56" s="1260"/>
      <c r="M56" s="1260"/>
      <c r="N56" s="1260"/>
      <c r="AN56" s="1259"/>
      <c r="AO56" s="1259"/>
      <c r="AP56" s="1259"/>
      <c r="AQ56" s="1259"/>
      <c r="AR56" s="1259"/>
      <c r="AS56" s="1259"/>
      <c r="AT56" s="1259"/>
      <c r="AU56" s="1259"/>
      <c r="AV56" s="1259"/>
      <c r="AW56" s="1259"/>
      <c r="AX56" s="1259"/>
      <c r="AY56" s="1259"/>
      <c r="AZ56" s="1259"/>
      <c r="BA56" s="1259"/>
      <c r="BB56" s="1258"/>
      <c r="BC56" s="1258"/>
      <c r="BD56" s="1258"/>
      <c r="BE56" s="1258"/>
      <c r="BF56" s="1258"/>
      <c r="BG56" s="1258"/>
      <c r="BH56" s="1258"/>
      <c r="BI56" s="1258"/>
      <c r="BJ56" s="1258"/>
      <c r="BK56" s="1258"/>
      <c r="BL56" s="1258"/>
      <c r="BM56" s="1258"/>
      <c r="BN56" s="1258"/>
      <c r="BO56" s="1258"/>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380" customFormat="1" x14ac:dyDescent="0.15">
      <c r="B57" s="384"/>
      <c r="G57" s="1253"/>
      <c r="H57" s="1253"/>
      <c r="I57" s="1256"/>
      <c r="J57" s="1256"/>
      <c r="K57" s="1260"/>
      <c r="L57" s="1260"/>
      <c r="M57" s="1260"/>
      <c r="N57" s="1260"/>
      <c r="AM57" s="366"/>
      <c r="AN57" s="1259"/>
      <c r="AO57" s="1259"/>
      <c r="AP57" s="1259"/>
      <c r="AQ57" s="1259"/>
      <c r="AR57" s="1259"/>
      <c r="AS57" s="1259"/>
      <c r="AT57" s="1259"/>
      <c r="AU57" s="1259"/>
      <c r="AV57" s="1259"/>
      <c r="AW57" s="1259"/>
      <c r="AX57" s="1259"/>
      <c r="AY57" s="1259"/>
      <c r="AZ57" s="1259"/>
      <c r="BA57" s="1259"/>
      <c r="BB57" s="1258" t="s">
        <v>608</v>
      </c>
      <c r="BC57" s="1258"/>
      <c r="BD57" s="1258"/>
      <c r="BE57" s="1258"/>
      <c r="BF57" s="1258"/>
      <c r="BG57" s="1258"/>
      <c r="BH57" s="1258"/>
      <c r="BI57" s="1258"/>
      <c r="BJ57" s="1258"/>
      <c r="BK57" s="1258"/>
      <c r="BL57" s="1258"/>
      <c r="BM57" s="1258"/>
      <c r="BN57" s="1258"/>
      <c r="BO57" s="1258"/>
      <c r="BP57" s="1255">
        <v>59.2</v>
      </c>
      <c r="BQ57" s="1255"/>
      <c r="BR57" s="1255"/>
      <c r="BS57" s="1255"/>
      <c r="BT57" s="1255"/>
      <c r="BU57" s="1255"/>
      <c r="BV57" s="1255"/>
      <c r="BW57" s="1255"/>
      <c r="BX57" s="1255">
        <v>60.3</v>
      </c>
      <c r="BY57" s="1255"/>
      <c r="BZ57" s="1255"/>
      <c r="CA57" s="1255"/>
      <c r="CB57" s="1255"/>
      <c r="CC57" s="1255"/>
      <c r="CD57" s="1255"/>
      <c r="CE57" s="1255"/>
      <c r="CF57" s="1255">
        <v>61</v>
      </c>
      <c r="CG57" s="1255"/>
      <c r="CH57" s="1255"/>
      <c r="CI57" s="1255"/>
      <c r="CJ57" s="1255"/>
      <c r="CK57" s="1255"/>
      <c r="CL57" s="1255"/>
      <c r="CM57" s="1255"/>
      <c r="CN57" s="1255">
        <v>62.3</v>
      </c>
      <c r="CO57" s="1255"/>
      <c r="CP57" s="1255"/>
      <c r="CQ57" s="1255"/>
      <c r="CR57" s="1255"/>
      <c r="CS57" s="1255"/>
      <c r="CT57" s="1255"/>
      <c r="CU57" s="1255"/>
      <c r="CV57" s="1255">
        <v>63.7</v>
      </c>
      <c r="CW57" s="1255"/>
      <c r="CX57" s="1255"/>
      <c r="CY57" s="1255"/>
      <c r="CZ57" s="1255"/>
      <c r="DA57" s="1255"/>
      <c r="DB57" s="1255"/>
      <c r="DC57" s="1255"/>
      <c r="DD57" s="385"/>
      <c r="DE57" s="384"/>
    </row>
    <row r="58" spans="1:109" s="380" customFormat="1" x14ac:dyDescent="0.15">
      <c r="A58" s="366"/>
      <c r="B58" s="384"/>
      <c r="G58" s="1253"/>
      <c r="H58" s="1253"/>
      <c r="I58" s="1256"/>
      <c r="J58" s="1256"/>
      <c r="K58" s="1260"/>
      <c r="L58" s="1260"/>
      <c r="M58" s="1260"/>
      <c r="N58" s="1260"/>
      <c r="AM58" s="366"/>
      <c r="AN58" s="1259"/>
      <c r="AO58" s="1259"/>
      <c r="AP58" s="1259"/>
      <c r="AQ58" s="1259"/>
      <c r="AR58" s="1259"/>
      <c r="AS58" s="1259"/>
      <c r="AT58" s="1259"/>
      <c r="AU58" s="1259"/>
      <c r="AV58" s="1259"/>
      <c r="AW58" s="1259"/>
      <c r="AX58" s="1259"/>
      <c r="AY58" s="1259"/>
      <c r="AZ58" s="1259"/>
      <c r="BA58" s="1259"/>
      <c r="BB58" s="1258"/>
      <c r="BC58" s="1258"/>
      <c r="BD58" s="1258"/>
      <c r="BE58" s="1258"/>
      <c r="BF58" s="1258"/>
      <c r="BG58" s="1258"/>
      <c r="BH58" s="1258"/>
      <c r="BI58" s="1258"/>
      <c r="BJ58" s="1258"/>
      <c r="BK58" s="1258"/>
      <c r="BL58" s="1258"/>
      <c r="BM58" s="1258"/>
      <c r="BN58" s="1258"/>
      <c r="BO58" s="1258"/>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610</v>
      </c>
    </row>
    <row r="64" spans="1:109" x14ac:dyDescent="0.15">
      <c r="B64" s="372"/>
      <c r="G64" s="379"/>
      <c r="I64" s="392"/>
      <c r="J64" s="392"/>
      <c r="K64" s="392"/>
      <c r="L64" s="392"/>
      <c r="M64" s="392"/>
      <c r="N64" s="393"/>
      <c r="AM64" s="379"/>
      <c r="AN64" s="379" t="s">
        <v>603</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1" t="s">
        <v>611</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3"/>
    </row>
    <row r="66" spans="2:107" x14ac:dyDescent="0.15">
      <c r="B66" s="372"/>
      <c r="AN66" s="1264"/>
      <c r="AO66" s="1265"/>
      <c r="AP66" s="1265"/>
      <c r="AQ66" s="1265"/>
      <c r="AR66" s="1265"/>
      <c r="AS66" s="1265"/>
      <c r="AT66" s="1265"/>
      <c r="AU66" s="1265"/>
      <c r="AV66" s="1265"/>
      <c r="AW66" s="1265"/>
      <c r="AX66" s="1265"/>
      <c r="AY66" s="1265"/>
      <c r="AZ66" s="1265"/>
      <c r="BA66" s="1265"/>
      <c r="BB66" s="1265"/>
      <c r="BC66" s="1265"/>
      <c r="BD66" s="1265"/>
      <c r="BE66" s="1265"/>
      <c r="BF66" s="1265"/>
      <c r="BG66" s="1265"/>
      <c r="BH66" s="1265"/>
      <c r="BI66" s="1265"/>
      <c r="BJ66" s="1265"/>
      <c r="BK66" s="1265"/>
      <c r="BL66" s="1265"/>
      <c r="BM66" s="1265"/>
      <c r="BN66" s="1265"/>
      <c r="BO66" s="1265"/>
      <c r="BP66" s="1265"/>
      <c r="BQ66" s="1265"/>
      <c r="BR66" s="1265"/>
      <c r="BS66" s="1265"/>
      <c r="BT66" s="1265"/>
      <c r="BU66" s="1265"/>
      <c r="BV66" s="1265"/>
      <c r="BW66" s="1265"/>
      <c r="BX66" s="1265"/>
      <c r="BY66" s="1265"/>
      <c r="BZ66" s="1265"/>
      <c r="CA66" s="1265"/>
      <c r="CB66" s="1265"/>
      <c r="CC66" s="1265"/>
      <c r="CD66" s="1265"/>
      <c r="CE66" s="1265"/>
      <c r="CF66" s="1265"/>
      <c r="CG66" s="1265"/>
      <c r="CH66" s="1265"/>
      <c r="CI66" s="1265"/>
      <c r="CJ66" s="1265"/>
      <c r="CK66" s="1265"/>
      <c r="CL66" s="1265"/>
      <c r="CM66" s="1265"/>
      <c r="CN66" s="1265"/>
      <c r="CO66" s="1265"/>
      <c r="CP66" s="1265"/>
      <c r="CQ66" s="1265"/>
      <c r="CR66" s="1265"/>
      <c r="CS66" s="1265"/>
      <c r="CT66" s="1265"/>
      <c r="CU66" s="1265"/>
      <c r="CV66" s="1265"/>
      <c r="CW66" s="1265"/>
      <c r="CX66" s="1265"/>
      <c r="CY66" s="1265"/>
      <c r="CZ66" s="1265"/>
      <c r="DA66" s="1265"/>
      <c r="DB66" s="1265"/>
      <c r="DC66" s="1266"/>
    </row>
    <row r="67" spans="2:107" x14ac:dyDescent="0.15">
      <c r="B67" s="372"/>
      <c r="AN67" s="1264"/>
      <c r="AO67" s="1265"/>
      <c r="AP67" s="1265"/>
      <c r="AQ67" s="1265"/>
      <c r="AR67" s="1265"/>
      <c r="AS67" s="1265"/>
      <c r="AT67" s="1265"/>
      <c r="AU67" s="1265"/>
      <c r="AV67" s="1265"/>
      <c r="AW67" s="1265"/>
      <c r="AX67" s="1265"/>
      <c r="AY67" s="1265"/>
      <c r="AZ67" s="1265"/>
      <c r="BA67" s="1265"/>
      <c r="BB67" s="1265"/>
      <c r="BC67" s="1265"/>
      <c r="BD67" s="1265"/>
      <c r="BE67" s="1265"/>
      <c r="BF67" s="1265"/>
      <c r="BG67" s="1265"/>
      <c r="BH67" s="1265"/>
      <c r="BI67" s="1265"/>
      <c r="BJ67" s="1265"/>
      <c r="BK67" s="1265"/>
      <c r="BL67" s="1265"/>
      <c r="BM67" s="1265"/>
      <c r="BN67" s="1265"/>
      <c r="BO67" s="1265"/>
      <c r="BP67" s="1265"/>
      <c r="BQ67" s="1265"/>
      <c r="BR67" s="1265"/>
      <c r="BS67" s="1265"/>
      <c r="BT67" s="1265"/>
      <c r="BU67" s="1265"/>
      <c r="BV67" s="1265"/>
      <c r="BW67" s="1265"/>
      <c r="BX67" s="1265"/>
      <c r="BY67" s="1265"/>
      <c r="BZ67" s="1265"/>
      <c r="CA67" s="1265"/>
      <c r="CB67" s="1265"/>
      <c r="CC67" s="1265"/>
      <c r="CD67" s="1265"/>
      <c r="CE67" s="1265"/>
      <c r="CF67" s="1265"/>
      <c r="CG67" s="1265"/>
      <c r="CH67" s="1265"/>
      <c r="CI67" s="1265"/>
      <c r="CJ67" s="1265"/>
      <c r="CK67" s="1265"/>
      <c r="CL67" s="1265"/>
      <c r="CM67" s="1265"/>
      <c r="CN67" s="1265"/>
      <c r="CO67" s="1265"/>
      <c r="CP67" s="1265"/>
      <c r="CQ67" s="1265"/>
      <c r="CR67" s="1265"/>
      <c r="CS67" s="1265"/>
      <c r="CT67" s="1265"/>
      <c r="CU67" s="1265"/>
      <c r="CV67" s="1265"/>
      <c r="CW67" s="1265"/>
      <c r="CX67" s="1265"/>
      <c r="CY67" s="1265"/>
      <c r="CZ67" s="1265"/>
      <c r="DA67" s="1265"/>
      <c r="DB67" s="1265"/>
      <c r="DC67" s="1266"/>
    </row>
    <row r="68" spans="2:107" x14ac:dyDescent="0.15">
      <c r="B68" s="372"/>
      <c r="AN68" s="1264"/>
      <c r="AO68" s="1265"/>
      <c r="AP68" s="1265"/>
      <c r="AQ68" s="1265"/>
      <c r="AR68" s="1265"/>
      <c r="AS68" s="1265"/>
      <c r="AT68" s="1265"/>
      <c r="AU68" s="1265"/>
      <c r="AV68" s="1265"/>
      <c r="AW68" s="1265"/>
      <c r="AX68" s="1265"/>
      <c r="AY68" s="1265"/>
      <c r="AZ68" s="1265"/>
      <c r="BA68" s="1265"/>
      <c r="BB68" s="1265"/>
      <c r="BC68" s="1265"/>
      <c r="BD68" s="1265"/>
      <c r="BE68" s="1265"/>
      <c r="BF68" s="1265"/>
      <c r="BG68" s="1265"/>
      <c r="BH68" s="1265"/>
      <c r="BI68" s="1265"/>
      <c r="BJ68" s="1265"/>
      <c r="BK68" s="1265"/>
      <c r="BL68" s="1265"/>
      <c r="BM68" s="1265"/>
      <c r="BN68" s="1265"/>
      <c r="BO68" s="1265"/>
      <c r="BP68" s="1265"/>
      <c r="BQ68" s="1265"/>
      <c r="BR68" s="1265"/>
      <c r="BS68" s="1265"/>
      <c r="BT68" s="1265"/>
      <c r="BU68" s="1265"/>
      <c r="BV68" s="1265"/>
      <c r="BW68" s="1265"/>
      <c r="BX68" s="1265"/>
      <c r="BY68" s="1265"/>
      <c r="BZ68" s="1265"/>
      <c r="CA68" s="1265"/>
      <c r="CB68" s="1265"/>
      <c r="CC68" s="1265"/>
      <c r="CD68" s="1265"/>
      <c r="CE68" s="1265"/>
      <c r="CF68" s="1265"/>
      <c r="CG68" s="1265"/>
      <c r="CH68" s="1265"/>
      <c r="CI68" s="1265"/>
      <c r="CJ68" s="1265"/>
      <c r="CK68" s="1265"/>
      <c r="CL68" s="1265"/>
      <c r="CM68" s="1265"/>
      <c r="CN68" s="1265"/>
      <c r="CO68" s="1265"/>
      <c r="CP68" s="1265"/>
      <c r="CQ68" s="1265"/>
      <c r="CR68" s="1265"/>
      <c r="CS68" s="1265"/>
      <c r="CT68" s="1265"/>
      <c r="CU68" s="1265"/>
      <c r="CV68" s="1265"/>
      <c r="CW68" s="1265"/>
      <c r="CX68" s="1265"/>
      <c r="CY68" s="1265"/>
      <c r="CZ68" s="1265"/>
      <c r="DA68" s="1265"/>
      <c r="DB68" s="1265"/>
      <c r="DC68" s="1266"/>
    </row>
    <row r="69" spans="2:107" x14ac:dyDescent="0.15">
      <c r="B69" s="372"/>
      <c r="AN69" s="1267"/>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9"/>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605</v>
      </c>
    </row>
    <row r="72" spans="2:107" x14ac:dyDescent="0.15">
      <c r="B72" s="372"/>
      <c r="G72" s="1253"/>
      <c r="H72" s="1253"/>
      <c r="I72" s="1253"/>
      <c r="J72" s="1253"/>
      <c r="K72" s="382"/>
      <c r="L72" s="382"/>
      <c r="M72" s="383"/>
      <c r="N72" s="383"/>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59" t="s">
        <v>567</v>
      </c>
      <c r="BQ72" s="1259"/>
      <c r="BR72" s="1259"/>
      <c r="BS72" s="1259"/>
      <c r="BT72" s="1259"/>
      <c r="BU72" s="1259"/>
      <c r="BV72" s="1259"/>
      <c r="BW72" s="1259"/>
      <c r="BX72" s="1259" t="s">
        <v>568</v>
      </c>
      <c r="BY72" s="1259"/>
      <c r="BZ72" s="1259"/>
      <c r="CA72" s="1259"/>
      <c r="CB72" s="1259"/>
      <c r="CC72" s="1259"/>
      <c r="CD72" s="1259"/>
      <c r="CE72" s="1259"/>
      <c r="CF72" s="1259" t="s">
        <v>569</v>
      </c>
      <c r="CG72" s="1259"/>
      <c r="CH72" s="1259"/>
      <c r="CI72" s="1259"/>
      <c r="CJ72" s="1259"/>
      <c r="CK72" s="1259"/>
      <c r="CL72" s="1259"/>
      <c r="CM72" s="1259"/>
      <c r="CN72" s="1259" t="s">
        <v>570</v>
      </c>
      <c r="CO72" s="1259"/>
      <c r="CP72" s="1259"/>
      <c r="CQ72" s="1259"/>
      <c r="CR72" s="1259"/>
      <c r="CS72" s="1259"/>
      <c r="CT72" s="1259"/>
      <c r="CU72" s="1259"/>
      <c r="CV72" s="1259" t="s">
        <v>571</v>
      </c>
      <c r="CW72" s="1259"/>
      <c r="CX72" s="1259"/>
      <c r="CY72" s="1259"/>
      <c r="CZ72" s="1259"/>
      <c r="DA72" s="1259"/>
      <c r="DB72" s="1259"/>
      <c r="DC72" s="1259"/>
    </row>
    <row r="73" spans="2:107" x14ac:dyDescent="0.15">
      <c r="B73" s="372"/>
      <c r="G73" s="1270"/>
      <c r="H73" s="1270"/>
      <c r="I73" s="1270"/>
      <c r="J73" s="1270"/>
      <c r="K73" s="1254"/>
      <c r="L73" s="1254"/>
      <c r="M73" s="1254"/>
      <c r="N73" s="1254"/>
      <c r="AM73" s="381"/>
      <c r="AN73" s="1258" t="s">
        <v>606</v>
      </c>
      <c r="AO73" s="1258"/>
      <c r="AP73" s="1258"/>
      <c r="AQ73" s="1258"/>
      <c r="AR73" s="1258"/>
      <c r="AS73" s="1258"/>
      <c r="AT73" s="1258"/>
      <c r="AU73" s="1258"/>
      <c r="AV73" s="1258"/>
      <c r="AW73" s="1258"/>
      <c r="AX73" s="1258"/>
      <c r="AY73" s="1258"/>
      <c r="AZ73" s="1258"/>
      <c r="BA73" s="1258"/>
      <c r="BB73" s="1258" t="s">
        <v>607</v>
      </c>
      <c r="BC73" s="1258"/>
      <c r="BD73" s="1258"/>
      <c r="BE73" s="1258"/>
      <c r="BF73" s="1258"/>
      <c r="BG73" s="1258"/>
      <c r="BH73" s="1258"/>
      <c r="BI73" s="1258"/>
      <c r="BJ73" s="1258"/>
      <c r="BK73" s="1258"/>
      <c r="BL73" s="1258"/>
      <c r="BM73" s="1258"/>
      <c r="BN73" s="1258"/>
      <c r="BO73" s="1258"/>
      <c r="BP73" s="1255">
        <v>2.1</v>
      </c>
      <c r="BQ73" s="1255"/>
      <c r="BR73" s="1255"/>
      <c r="BS73" s="1255"/>
      <c r="BT73" s="1255"/>
      <c r="BU73" s="1255"/>
      <c r="BV73" s="1255"/>
      <c r="BW73" s="1255"/>
      <c r="BX73" s="1255">
        <v>3.3</v>
      </c>
      <c r="BY73" s="1255"/>
      <c r="BZ73" s="1255"/>
      <c r="CA73" s="1255"/>
      <c r="CB73" s="1255"/>
      <c r="CC73" s="1255"/>
      <c r="CD73" s="1255"/>
      <c r="CE73" s="1255"/>
      <c r="CF73" s="1255">
        <v>51.3</v>
      </c>
      <c r="CG73" s="1255"/>
      <c r="CH73" s="1255"/>
      <c r="CI73" s="1255"/>
      <c r="CJ73" s="1255"/>
      <c r="CK73" s="1255"/>
      <c r="CL73" s="1255"/>
      <c r="CM73" s="1255"/>
      <c r="CN73" s="1255"/>
      <c r="CO73" s="1255"/>
      <c r="CP73" s="1255"/>
      <c r="CQ73" s="1255"/>
      <c r="CR73" s="1255"/>
      <c r="CS73" s="1255"/>
      <c r="CT73" s="1255"/>
      <c r="CU73" s="1255"/>
      <c r="CV73" s="1255"/>
      <c r="CW73" s="1255"/>
      <c r="CX73" s="1255"/>
      <c r="CY73" s="1255"/>
      <c r="CZ73" s="1255"/>
      <c r="DA73" s="1255"/>
      <c r="DB73" s="1255"/>
      <c r="DC73" s="1255"/>
    </row>
    <row r="74" spans="2:107" x14ac:dyDescent="0.15">
      <c r="B74" s="372"/>
      <c r="G74" s="1270"/>
      <c r="H74" s="1270"/>
      <c r="I74" s="1270"/>
      <c r="J74" s="1270"/>
      <c r="K74" s="1254"/>
      <c r="L74" s="1254"/>
      <c r="M74" s="1254"/>
      <c r="N74" s="1254"/>
      <c r="AM74" s="381"/>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372"/>
      <c r="G75" s="1270"/>
      <c r="H75" s="1270"/>
      <c r="I75" s="1253"/>
      <c r="J75" s="1253"/>
      <c r="K75" s="1260"/>
      <c r="L75" s="1260"/>
      <c r="M75" s="1260"/>
      <c r="N75" s="1260"/>
      <c r="AM75" s="381"/>
      <c r="AN75" s="1258"/>
      <c r="AO75" s="1258"/>
      <c r="AP75" s="1258"/>
      <c r="AQ75" s="1258"/>
      <c r="AR75" s="1258"/>
      <c r="AS75" s="1258"/>
      <c r="AT75" s="1258"/>
      <c r="AU75" s="1258"/>
      <c r="AV75" s="1258"/>
      <c r="AW75" s="1258"/>
      <c r="AX75" s="1258"/>
      <c r="AY75" s="1258"/>
      <c r="AZ75" s="1258"/>
      <c r="BA75" s="1258"/>
      <c r="BB75" s="1258" t="s">
        <v>612</v>
      </c>
      <c r="BC75" s="1258"/>
      <c r="BD75" s="1258"/>
      <c r="BE75" s="1258"/>
      <c r="BF75" s="1258"/>
      <c r="BG75" s="1258"/>
      <c r="BH75" s="1258"/>
      <c r="BI75" s="1258"/>
      <c r="BJ75" s="1258"/>
      <c r="BK75" s="1258"/>
      <c r="BL75" s="1258"/>
      <c r="BM75" s="1258"/>
      <c r="BN75" s="1258"/>
      <c r="BO75" s="1258"/>
      <c r="BP75" s="1255">
        <v>10.199999999999999</v>
      </c>
      <c r="BQ75" s="1255"/>
      <c r="BR75" s="1255"/>
      <c r="BS75" s="1255"/>
      <c r="BT75" s="1255"/>
      <c r="BU75" s="1255"/>
      <c r="BV75" s="1255"/>
      <c r="BW75" s="1255"/>
      <c r="BX75" s="1255">
        <v>8.6999999999999993</v>
      </c>
      <c r="BY75" s="1255"/>
      <c r="BZ75" s="1255"/>
      <c r="CA75" s="1255"/>
      <c r="CB75" s="1255"/>
      <c r="CC75" s="1255"/>
      <c r="CD75" s="1255"/>
      <c r="CE75" s="1255"/>
      <c r="CF75" s="1255">
        <v>6.6</v>
      </c>
      <c r="CG75" s="1255"/>
      <c r="CH75" s="1255"/>
      <c r="CI75" s="1255"/>
      <c r="CJ75" s="1255"/>
      <c r="CK75" s="1255"/>
      <c r="CL75" s="1255"/>
      <c r="CM75" s="1255"/>
      <c r="CN75" s="1255">
        <v>5.7</v>
      </c>
      <c r="CO75" s="1255"/>
      <c r="CP75" s="1255"/>
      <c r="CQ75" s="1255"/>
      <c r="CR75" s="1255"/>
      <c r="CS75" s="1255"/>
      <c r="CT75" s="1255"/>
      <c r="CU75" s="1255"/>
      <c r="CV75" s="1255">
        <v>5.9</v>
      </c>
      <c r="CW75" s="1255"/>
      <c r="CX75" s="1255"/>
      <c r="CY75" s="1255"/>
      <c r="CZ75" s="1255"/>
      <c r="DA75" s="1255"/>
      <c r="DB75" s="1255"/>
      <c r="DC75" s="1255"/>
    </row>
    <row r="76" spans="2:107" x14ac:dyDescent="0.15">
      <c r="B76" s="372"/>
      <c r="G76" s="1270"/>
      <c r="H76" s="1270"/>
      <c r="I76" s="1253"/>
      <c r="J76" s="1253"/>
      <c r="K76" s="1260"/>
      <c r="L76" s="1260"/>
      <c r="M76" s="1260"/>
      <c r="N76" s="1260"/>
      <c r="AM76" s="381"/>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372"/>
      <c r="G77" s="1253"/>
      <c r="H77" s="1253"/>
      <c r="I77" s="1253"/>
      <c r="J77" s="1253"/>
      <c r="K77" s="1254"/>
      <c r="L77" s="1254"/>
      <c r="M77" s="1254"/>
      <c r="N77" s="1254"/>
      <c r="AN77" s="1259" t="s">
        <v>609</v>
      </c>
      <c r="AO77" s="1259"/>
      <c r="AP77" s="1259"/>
      <c r="AQ77" s="1259"/>
      <c r="AR77" s="1259"/>
      <c r="AS77" s="1259"/>
      <c r="AT77" s="1259"/>
      <c r="AU77" s="1259"/>
      <c r="AV77" s="1259"/>
      <c r="AW77" s="1259"/>
      <c r="AX77" s="1259"/>
      <c r="AY77" s="1259"/>
      <c r="AZ77" s="1259"/>
      <c r="BA77" s="1259"/>
      <c r="BB77" s="1258" t="s">
        <v>607</v>
      </c>
      <c r="BC77" s="1258"/>
      <c r="BD77" s="1258"/>
      <c r="BE77" s="1258"/>
      <c r="BF77" s="1258"/>
      <c r="BG77" s="1258"/>
      <c r="BH77" s="1258"/>
      <c r="BI77" s="1258"/>
      <c r="BJ77" s="1258"/>
      <c r="BK77" s="1258"/>
      <c r="BL77" s="1258"/>
      <c r="BM77" s="1258"/>
      <c r="BN77" s="1258"/>
      <c r="BO77" s="1258"/>
      <c r="BP77" s="1255">
        <v>0</v>
      </c>
      <c r="BQ77" s="1255"/>
      <c r="BR77" s="1255"/>
      <c r="BS77" s="1255"/>
      <c r="BT77" s="1255"/>
      <c r="BU77" s="1255"/>
      <c r="BV77" s="1255"/>
      <c r="BW77" s="1255"/>
      <c r="BX77" s="1255">
        <v>0</v>
      </c>
      <c r="BY77" s="1255"/>
      <c r="BZ77" s="1255"/>
      <c r="CA77" s="1255"/>
      <c r="CB77" s="1255"/>
      <c r="CC77" s="1255"/>
      <c r="CD77" s="1255"/>
      <c r="CE77" s="1255"/>
      <c r="CF77" s="1255">
        <v>0</v>
      </c>
      <c r="CG77" s="1255"/>
      <c r="CH77" s="1255"/>
      <c r="CI77" s="1255"/>
      <c r="CJ77" s="1255"/>
      <c r="CK77" s="1255"/>
      <c r="CL77" s="1255"/>
      <c r="CM77" s="1255"/>
      <c r="CN77" s="1255">
        <v>0</v>
      </c>
      <c r="CO77" s="1255"/>
      <c r="CP77" s="1255"/>
      <c r="CQ77" s="1255"/>
      <c r="CR77" s="1255"/>
      <c r="CS77" s="1255"/>
      <c r="CT77" s="1255"/>
      <c r="CU77" s="1255"/>
      <c r="CV77" s="1255">
        <v>0</v>
      </c>
      <c r="CW77" s="1255"/>
      <c r="CX77" s="1255"/>
      <c r="CY77" s="1255"/>
      <c r="CZ77" s="1255"/>
      <c r="DA77" s="1255"/>
      <c r="DB77" s="1255"/>
      <c r="DC77" s="1255"/>
    </row>
    <row r="78" spans="2:107" x14ac:dyDescent="0.15">
      <c r="B78" s="372"/>
      <c r="G78" s="1253"/>
      <c r="H78" s="1253"/>
      <c r="I78" s="1253"/>
      <c r="J78" s="1253"/>
      <c r="K78" s="1254"/>
      <c r="L78" s="1254"/>
      <c r="M78" s="1254"/>
      <c r="N78" s="1254"/>
      <c r="AN78" s="1259"/>
      <c r="AO78" s="1259"/>
      <c r="AP78" s="1259"/>
      <c r="AQ78" s="1259"/>
      <c r="AR78" s="1259"/>
      <c r="AS78" s="1259"/>
      <c r="AT78" s="1259"/>
      <c r="AU78" s="1259"/>
      <c r="AV78" s="1259"/>
      <c r="AW78" s="1259"/>
      <c r="AX78" s="1259"/>
      <c r="AY78" s="1259"/>
      <c r="AZ78" s="1259"/>
      <c r="BA78" s="1259"/>
      <c r="BB78" s="1258"/>
      <c r="BC78" s="1258"/>
      <c r="BD78" s="1258"/>
      <c r="BE78" s="1258"/>
      <c r="BF78" s="1258"/>
      <c r="BG78" s="1258"/>
      <c r="BH78" s="1258"/>
      <c r="BI78" s="1258"/>
      <c r="BJ78" s="1258"/>
      <c r="BK78" s="1258"/>
      <c r="BL78" s="1258"/>
      <c r="BM78" s="1258"/>
      <c r="BN78" s="1258"/>
      <c r="BO78" s="1258"/>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372"/>
      <c r="G79" s="1253"/>
      <c r="H79" s="1253"/>
      <c r="I79" s="1256"/>
      <c r="J79" s="1256"/>
      <c r="K79" s="1257"/>
      <c r="L79" s="1257"/>
      <c r="M79" s="1257"/>
      <c r="N79" s="1257"/>
      <c r="AN79" s="1259"/>
      <c r="AO79" s="1259"/>
      <c r="AP79" s="1259"/>
      <c r="AQ79" s="1259"/>
      <c r="AR79" s="1259"/>
      <c r="AS79" s="1259"/>
      <c r="AT79" s="1259"/>
      <c r="AU79" s="1259"/>
      <c r="AV79" s="1259"/>
      <c r="AW79" s="1259"/>
      <c r="AX79" s="1259"/>
      <c r="AY79" s="1259"/>
      <c r="AZ79" s="1259"/>
      <c r="BA79" s="1259"/>
      <c r="BB79" s="1258" t="s">
        <v>612</v>
      </c>
      <c r="BC79" s="1258"/>
      <c r="BD79" s="1258"/>
      <c r="BE79" s="1258"/>
      <c r="BF79" s="1258"/>
      <c r="BG79" s="1258"/>
      <c r="BH79" s="1258"/>
      <c r="BI79" s="1258"/>
      <c r="BJ79" s="1258"/>
      <c r="BK79" s="1258"/>
      <c r="BL79" s="1258"/>
      <c r="BM79" s="1258"/>
      <c r="BN79" s="1258"/>
      <c r="BO79" s="1258"/>
      <c r="BP79" s="1255">
        <v>7.1</v>
      </c>
      <c r="BQ79" s="1255"/>
      <c r="BR79" s="1255"/>
      <c r="BS79" s="1255"/>
      <c r="BT79" s="1255"/>
      <c r="BU79" s="1255"/>
      <c r="BV79" s="1255"/>
      <c r="BW79" s="1255"/>
      <c r="BX79" s="1255">
        <v>7.3</v>
      </c>
      <c r="BY79" s="1255"/>
      <c r="BZ79" s="1255"/>
      <c r="CA79" s="1255"/>
      <c r="CB79" s="1255"/>
      <c r="CC79" s="1255"/>
      <c r="CD79" s="1255"/>
      <c r="CE79" s="1255"/>
      <c r="CF79" s="1255">
        <v>7.4</v>
      </c>
      <c r="CG79" s="1255"/>
      <c r="CH79" s="1255"/>
      <c r="CI79" s="1255"/>
      <c r="CJ79" s="1255"/>
      <c r="CK79" s="1255"/>
      <c r="CL79" s="1255"/>
      <c r="CM79" s="1255"/>
      <c r="CN79" s="1255">
        <v>7.5</v>
      </c>
      <c r="CO79" s="1255"/>
      <c r="CP79" s="1255"/>
      <c r="CQ79" s="1255"/>
      <c r="CR79" s="1255"/>
      <c r="CS79" s="1255"/>
      <c r="CT79" s="1255"/>
      <c r="CU79" s="1255"/>
      <c r="CV79" s="1255">
        <v>7.5</v>
      </c>
      <c r="CW79" s="1255"/>
      <c r="CX79" s="1255"/>
      <c r="CY79" s="1255"/>
      <c r="CZ79" s="1255"/>
      <c r="DA79" s="1255"/>
      <c r="DB79" s="1255"/>
      <c r="DC79" s="1255"/>
    </row>
    <row r="80" spans="2:107" x14ac:dyDescent="0.15">
      <c r="B80" s="372"/>
      <c r="G80" s="1253"/>
      <c r="H80" s="1253"/>
      <c r="I80" s="1256"/>
      <c r="J80" s="1256"/>
      <c r="K80" s="1257"/>
      <c r="L80" s="1257"/>
      <c r="M80" s="1257"/>
      <c r="N80" s="1257"/>
      <c r="AN80" s="1259"/>
      <c r="AO80" s="1259"/>
      <c r="AP80" s="1259"/>
      <c r="AQ80" s="1259"/>
      <c r="AR80" s="1259"/>
      <c r="AS80" s="1259"/>
      <c r="AT80" s="1259"/>
      <c r="AU80" s="1259"/>
      <c r="AV80" s="1259"/>
      <c r="AW80" s="1259"/>
      <c r="AX80" s="1259"/>
      <c r="AY80" s="1259"/>
      <c r="AZ80" s="1259"/>
      <c r="BA80" s="1259"/>
      <c r="BB80" s="1258"/>
      <c r="BC80" s="1258"/>
      <c r="BD80" s="1258"/>
      <c r="BE80" s="1258"/>
      <c r="BF80" s="1258"/>
      <c r="BG80" s="1258"/>
      <c r="BH80" s="1258"/>
      <c r="BI80" s="1258"/>
      <c r="BJ80" s="1258"/>
      <c r="BK80" s="1258"/>
      <c r="BL80" s="1258"/>
      <c r="BM80" s="1258"/>
      <c r="BN80" s="1258"/>
      <c r="BO80" s="1258"/>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5kc+EAJEx8Pdg4FBBrAQlfvHxwezlIXFtijwTNIyTmiAEU7ZNj3wBtISI4JThlMLTINNLqb7T/oq3DYQ3aImSQ==" saltValue="o7KTMtcHigRcr1UPCLZIC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5276A-642C-459B-9EAD-3487C73AD92C}">
  <sheetPr>
    <pageSetUpPr fitToPage="1"/>
  </sheetPr>
  <dimension ref="A1:DR125"/>
  <sheetViews>
    <sheetView showGridLines="0" topLeftCell="J97"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514</v>
      </c>
    </row>
  </sheetData>
  <sheetProtection algorithmName="SHA-512" hashValue="yQ1foBWVB51GbNFyixkzrVkk4Z2ofC30ohfMYdADkJ2/Vm0xoYWwiPETLbJ9/zZY8hRimLSoUf97BXR7dlfYog==" saltValue="djPgWBfOgAb6OwZhpwKTo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353A7-63A5-4BDC-96CE-DF0571FB00F1}">
  <sheetPr>
    <pageSetUpPr fitToPage="1"/>
  </sheetPr>
  <dimension ref="A1:DR125"/>
  <sheetViews>
    <sheetView showGridLines="0" topLeftCell="A97"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514</v>
      </c>
    </row>
  </sheetData>
  <sheetProtection algorithmName="SHA-512" hashValue="3dap4cRK6VcLY9AQclo30t29lnFtt4e5FR4Vpb/T77ccw92S5/g6KMNuN/SE3lBVVjWiND4LXYHpomn5ch2wkQ==" saltValue="Kmt6kBG9BZFcSEA+mE6+U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564</v>
      </c>
      <c r="G2" s="151"/>
      <c r="H2" s="152"/>
    </row>
    <row r="3" spans="1:8" x14ac:dyDescent="0.15">
      <c r="A3" s="148" t="s">
        <v>557</v>
      </c>
      <c r="B3" s="153"/>
      <c r="C3" s="154"/>
      <c r="D3" s="155">
        <v>235136</v>
      </c>
      <c r="E3" s="156"/>
      <c r="F3" s="157">
        <v>271581</v>
      </c>
      <c r="G3" s="158"/>
      <c r="H3" s="159"/>
    </row>
    <row r="4" spans="1:8" x14ac:dyDescent="0.15">
      <c r="A4" s="160"/>
      <c r="B4" s="161"/>
      <c r="C4" s="162"/>
      <c r="D4" s="163">
        <v>78584</v>
      </c>
      <c r="E4" s="164"/>
      <c r="F4" s="165">
        <v>117844</v>
      </c>
      <c r="G4" s="166"/>
      <c r="H4" s="167"/>
    </row>
    <row r="5" spans="1:8" x14ac:dyDescent="0.15">
      <c r="A5" s="148" t="s">
        <v>559</v>
      </c>
      <c r="B5" s="153"/>
      <c r="C5" s="154"/>
      <c r="D5" s="155">
        <v>191509</v>
      </c>
      <c r="E5" s="156"/>
      <c r="F5" s="157">
        <v>268375</v>
      </c>
      <c r="G5" s="158"/>
      <c r="H5" s="159"/>
    </row>
    <row r="6" spans="1:8" x14ac:dyDescent="0.15">
      <c r="A6" s="160"/>
      <c r="B6" s="161"/>
      <c r="C6" s="162"/>
      <c r="D6" s="163">
        <v>61769</v>
      </c>
      <c r="E6" s="164"/>
      <c r="F6" s="165">
        <v>119602</v>
      </c>
      <c r="G6" s="166"/>
      <c r="H6" s="167"/>
    </row>
    <row r="7" spans="1:8" x14ac:dyDescent="0.15">
      <c r="A7" s="148" t="s">
        <v>560</v>
      </c>
      <c r="B7" s="153"/>
      <c r="C7" s="154"/>
      <c r="D7" s="155">
        <v>282611</v>
      </c>
      <c r="E7" s="156"/>
      <c r="F7" s="157">
        <v>301035</v>
      </c>
      <c r="G7" s="158"/>
      <c r="H7" s="159"/>
    </row>
    <row r="8" spans="1:8" x14ac:dyDescent="0.15">
      <c r="A8" s="160"/>
      <c r="B8" s="161"/>
      <c r="C8" s="162"/>
      <c r="D8" s="163">
        <v>177804</v>
      </c>
      <c r="E8" s="164"/>
      <c r="F8" s="165">
        <v>154376</v>
      </c>
      <c r="G8" s="166"/>
      <c r="H8" s="167"/>
    </row>
    <row r="9" spans="1:8" x14ac:dyDescent="0.15">
      <c r="A9" s="148" t="s">
        <v>561</v>
      </c>
      <c r="B9" s="153"/>
      <c r="C9" s="154"/>
      <c r="D9" s="155">
        <v>298769</v>
      </c>
      <c r="E9" s="156"/>
      <c r="F9" s="157">
        <v>277467</v>
      </c>
      <c r="G9" s="158"/>
      <c r="H9" s="159"/>
    </row>
    <row r="10" spans="1:8" x14ac:dyDescent="0.15">
      <c r="A10" s="160"/>
      <c r="B10" s="161"/>
      <c r="C10" s="162"/>
      <c r="D10" s="163">
        <v>150155</v>
      </c>
      <c r="E10" s="164"/>
      <c r="F10" s="165">
        <v>128378</v>
      </c>
      <c r="G10" s="166"/>
      <c r="H10" s="167"/>
    </row>
    <row r="11" spans="1:8" x14ac:dyDescent="0.15">
      <c r="A11" s="148" t="s">
        <v>562</v>
      </c>
      <c r="B11" s="153"/>
      <c r="C11" s="154"/>
      <c r="D11" s="155">
        <v>219450</v>
      </c>
      <c r="E11" s="156"/>
      <c r="F11" s="157">
        <v>282256</v>
      </c>
      <c r="G11" s="158"/>
      <c r="H11" s="159"/>
    </row>
    <row r="12" spans="1:8" x14ac:dyDescent="0.15">
      <c r="A12" s="160"/>
      <c r="B12" s="161"/>
      <c r="C12" s="168"/>
      <c r="D12" s="163">
        <v>95652</v>
      </c>
      <c r="E12" s="164"/>
      <c r="F12" s="165">
        <v>145453</v>
      </c>
      <c r="G12" s="166"/>
      <c r="H12" s="167"/>
    </row>
    <row r="13" spans="1:8" x14ac:dyDescent="0.15">
      <c r="A13" s="148"/>
      <c r="B13" s="153"/>
      <c r="C13" s="169"/>
      <c r="D13" s="170">
        <v>245495</v>
      </c>
      <c r="E13" s="171"/>
      <c r="F13" s="172">
        <v>280143</v>
      </c>
      <c r="G13" s="173"/>
      <c r="H13" s="159"/>
    </row>
    <row r="14" spans="1:8" x14ac:dyDescent="0.15">
      <c r="A14" s="160"/>
      <c r="B14" s="161"/>
      <c r="C14" s="162"/>
      <c r="D14" s="163">
        <v>112793</v>
      </c>
      <c r="E14" s="164"/>
      <c r="F14" s="165">
        <v>133131</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2.93</v>
      </c>
      <c r="C19" s="174">
        <f>ROUND(VALUE(SUBSTITUTE(実質収支比率等に係る経年分析!G$48,"▲","-")),2)</f>
        <v>2.87</v>
      </c>
      <c r="D19" s="174">
        <f>ROUND(VALUE(SUBSTITUTE(実質収支比率等に係る経年分析!H$48,"▲","-")),2)</f>
        <v>2.97</v>
      </c>
      <c r="E19" s="174">
        <f>ROUND(VALUE(SUBSTITUTE(実質収支比率等に係る経年分析!I$48,"▲","-")),2)</f>
        <v>2.74</v>
      </c>
      <c r="F19" s="174">
        <f>ROUND(VALUE(SUBSTITUTE(実質収支比率等に係る経年分析!J$48,"▲","-")),2)</f>
        <v>2.71</v>
      </c>
    </row>
    <row r="20" spans="1:11" x14ac:dyDescent="0.15">
      <c r="A20" s="174" t="s">
        <v>57</v>
      </c>
      <c r="B20" s="174">
        <f>ROUND(VALUE(SUBSTITUTE(実質収支比率等に係る経年分析!F$47,"▲","-")),2)</f>
        <v>23.73</v>
      </c>
      <c r="C20" s="174">
        <f>ROUND(VALUE(SUBSTITUTE(実質収支比率等に係る経年分析!G$47,"▲","-")),2)</f>
        <v>23.13</v>
      </c>
      <c r="D20" s="174">
        <f>ROUND(VALUE(SUBSTITUTE(実質収支比率等に係る経年分析!H$47,"▲","-")),2)</f>
        <v>23.44</v>
      </c>
      <c r="E20" s="174">
        <f>ROUND(VALUE(SUBSTITUTE(実質収支比率等に係る経年分析!I$47,"▲","-")),2)</f>
        <v>30.35</v>
      </c>
      <c r="F20" s="174">
        <f>ROUND(VALUE(SUBSTITUTE(実質収支比率等に係る経年分析!J$47,"▲","-")),2)</f>
        <v>32.159999999999997</v>
      </c>
    </row>
    <row r="21" spans="1:11" x14ac:dyDescent="0.15">
      <c r="A21" s="174" t="s">
        <v>58</v>
      </c>
      <c r="B21" s="174">
        <f>IF(ISNUMBER(VALUE(SUBSTITUTE(実質収支比率等に係る経年分析!F$49,"▲","-"))),ROUND(VALUE(SUBSTITUTE(実質収支比率等に係る経年分析!F$49,"▲","-")),2),NA())</f>
        <v>0.52</v>
      </c>
      <c r="C21" s="174">
        <f>IF(ISNUMBER(VALUE(SUBSTITUTE(実質収支比率等に係る経年分析!G$49,"▲","-"))),ROUND(VALUE(SUBSTITUTE(実質収支比率等に係る経年分析!G$49,"▲","-")),2),NA())</f>
        <v>-1.75</v>
      </c>
      <c r="D21" s="174">
        <f>IF(ISNUMBER(VALUE(SUBSTITUTE(実質収支比率等に係る経年分析!H$49,"▲","-"))),ROUND(VALUE(SUBSTITUTE(実質収支比率等に係る経年分析!H$49,"▲","-")),2),NA())</f>
        <v>1.22</v>
      </c>
      <c r="E21" s="174">
        <f>IF(ISNUMBER(VALUE(SUBSTITUTE(実質収支比率等に係る経年分析!I$49,"▲","-"))),ROUND(VALUE(SUBSTITUTE(実質収支比率等に係る経年分析!I$49,"▲","-")),2),NA())</f>
        <v>9.19</v>
      </c>
      <c r="F21" s="174">
        <f>IF(ISNUMBER(VALUE(SUBSTITUTE(実質収支比率等に係る経年分析!J$49,"▲","-"))),ROUND(VALUE(SUBSTITUTE(実質収支比率等に係る経年分析!J$49,"▲","-")),2),NA())</f>
        <v>1.83</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介護保険特別会計（サービス事業勘定）</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0.97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0.04</v>
      </c>
    </row>
    <row r="33" spans="1:16" x14ac:dyDescent="0.15">
      <c r="A33" s="175" t="str">
        <f>IF(連結実質赤字比率に係る赤字・黒字の構成分析!C$37="",NA(),連結実質赤字比率に係る赤字・黒字の構成分析!C$37)</f>
        <v>農業集落排水事業特別会計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0.15</v>
      </c>
    </row>
    <row r="34" spans="1:16" x14ac:dyDescent="0.15">
      <c r="A34" s="175" t="str">
        <f>IF(連結実質赤字比率に係る赤字・黒字の構成分析!C$36="",NA(),連結実質赤字比率に係る赤字・黒字の構成分析!C$36)</f>
        <v>簡易水道事業特別会計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0.22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0.31</v>
      </c>
    </row>
    <row r="35" spans="1:16" x14ac:dyDescent="0.15">
      <c r="A35" s="175" t="str">
        <f>IF(連結実質赤字比率に係る赤字・黒字の構成分析!C$35="",NA(),連結実質赤字比率に係る赤字・黒字の構成分析!C$35)</f>
        <v>介護保険特別会計（保険事業勘定）</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1.1200000000000001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1.83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1.21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0.46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0.53</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2.92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2.87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2.97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2.74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2.71</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439</v>
      </c>
      <c r="E42" s="176"/>
      <c r="F42" s="176"/>
      <c r="G42" s="176">
        <f>'実質公債費比率（分子）の構造'!L$52</f>
        <v>341</v>
      </c>
      <c r="H42" s="176"/>
      <c r="I42" s="176"/>
      <c r="J42" s="176">
        <f>'実質公債費比率（分子）の構造'!M$52</f>
        <v>333</v>
      </c>
      <c r="K42" s="176"/>
      <c r="L42" s="176"/>
      <c r="M42" s="176">
        <f>'実質公債費比率（分子）の構造'!N$52</f>
        <v>343</v>
      </c>
      <c r="N42" s="176"/>
      <c r="O42" s="176"/>
      <c r="P42" s="176">
        <f>'実質公債費比率（分子）の構造'!O$52</f>
        <v>424</v>
      </c>
    </row>
    <row r="43" spans="1:16" x14ac:dyDescent="0.15">
      <c r="A43" s="176" t="s">
        <v>66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2</v>
      </c>
      <c r="C45" s="176"/>
      <c r="D45" s="176"/>
      <c r="E45" s="176">
        <f>'実質公債費比率（分子）の構造'!L$49</f>
        <v>3</v>
      </c>
      <c r="F45" s="176"/>
      <c r="G45" s="176"/>
      <c r="H45" s="176">
        <f>'実質公債費比率（分子）の構造'!M$49</f>
        <v>2</v>
      </c>
      <c r="I45" s="176"/>
      <c r="J45" s="176"/>
      <c r="K45" s="176">
        <f>'実質公債費比率（分子）の構造'!N$49</f>
        <v>2</v>
      </c>
      <c r="L45" s="176"/>
      <c r="M45" s="176"/>
      <c r="N45" s="176">
        <f>'実質公債費比率（分子）の構造'!O$49</f>
        <v>2</v>
      </c>
      <c r="O45" s="176"/>
      <c r="P45" s="176"/>
    </row>
    <row r="46" spans="1:16" x14ac:dyDescent="0.15">
      <c r="A46" s="176" t="s">
        <v>69</v>
      </c>
      <c r="B46" s="176">
        <f>'実質公債費比率（分子）の構造'!K$48</f>
        <v>97</v>
      </c>
      <c r="C46" s="176"/>
      <c r="D46" s="176"/>
      <c r="E46" s="176">
        <f>'実質公債費比率（分子）の構造'!L$48</f>
        <v>96</v>
      </c>
      <c r="F46" s="176"/>
      <c r="G46" s="176"/>
      <c r="H46" s="176">
        <f>'実質公債費比率（分子）の構造'!M$48</f>
        <v>95</v>
      </c>
      <c r="I46" s="176"/>
      <c r="J46" s="176"/>
      <c r="K46" s="176">
        <f>'実質公債費比率（分子）の構造'!N$48</f>
        <v>98</v>
      </c>
      <c r="L46" s="176"/>
      <c r="M46" s="176"/>
      <c r="N46" s="176">
        <f>'実質公債費比率（分子）の構造'!O$48</f>
        <v>104</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475</v>
      </c>
      <c r="C49" s="176"/>
      <c r="D49" s="176"/>
      <c r="E49" s="176">
        <f>'実質公債費比率（分子）の構造'!L$45</f>
        <v>336</v>
      </c>
      <c r="F49" s="176"/>
      <c r="G49" s="176"/>
      <c r="H49" s="176">
        <f>'実質公債費比率（分子）の構造'!M$45</f>
        <v>331</v>
      </c>
      <c r="I49" s="176"/>
      <c r="J49" s="176"/>
      <c r="K49" s="176">
        <f>'実質公債費比率（分子）の構造'!N$45</f>
        <v>345</v>
      </c>
      <c r="L49" s="176"/>
      <c r="M49" s="176"/>
      <c r="N49" s="176">
        <f>'実質公債費比率（分子）の構造'!O$45</f>
        <v>430</v>
      </c>
      <c r="O49" s="176"/>
      <c r="P49" s="176"/>
    </row>
    <row r="50" spans="1:16" x14ac:dyDescent="0.15">
      <c r="A50" s="176" t="s">
        <v>73</v>
      </c>
      <c r="B50" s="176" t="e">
        <f>NA()</f>
        <v>#N/A</v>
      </c>
      <c r="C50" s="176">
        <f>IF(ISNUMBER('実質公債費比率（分子）の構造'!K$53),'実質公債費比率（分子）の構造'!K$53,NA())</f>
        <v>135</v>
      </c>
      <c r="D50" s="176" t="e">
        <f>NA()</f>
        <v>#N/A</v>
      </c>
      <c r="E50" s="176" t="e">
        <f>NA()</f>
        <v>#N/A</v>
      </c>
      <c r="F50" s="176">
        <f>IF(ISNUMBER('実質公債費比率（分子）の構造'!L$53),'実質公債費比率（分子）の構造'!L$53,NA())</f>
        <v>94</v>
      </c>
      <c r="G50" s="176" t="e">
        <f>NA()</f>
        <v>#N/A</v>
      </c>
      <c r="H50" s="176" t="e">
        <f>NA()</f>
        <v>#N/A</v>
      </c>
      <c r="I50" s="176">
        <f>IF(ISNUMBER('実質公債費比率（分子）の構造'!M$53),'実質公債費比率（分子）の構造'!M$53,NA())</f>
        <v>95</v>
      </c>
      <c r="J50" s="176" t="e">
        <f>NA()</f>
        <v>#N/A</v>
      </c>
      <c r="K50" s="176" t="e">
        <f>NA()</f>
        <v>#N/A</v>
      </c>
      <c r="L50" s="176">
        <f>IF(ISNUMBER('実質公債費比率（分子）の構造'!N$53),'実質公債費比率（分子）の構造'!N$53,NA())</f>
        <v>102</v>
      </c>
      <c r="M50" s="176" t="e">
        <f>NA()</f>
        <v>#N/A</v>
      </c>
      <c r="N50" s="176" t="e">
        <f>NA()</f>
        <v>#N/A</v>
      </c>
      <c r="O50" s="176">
        <f>IF(ISNUMBER('実質公債費比率（分子）の構造'!O$53),'実質公債費比率（分子）の構造'!O$53,NA())</f>
        <v>112</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2884</v>
      </c>
      <c r="E56" s="175"/>
      <c r="F56" s="175"/>
      <c r="G56" s="175">
        <f>'将来負担比率（分子）の構造'!J$52</f>
        <v>2833</v>
      </c>
      <c r="H56" s="175"/>
      <c r="I56" s="175"/>
      <c r="J56" s="175">
        <f>'将来負担比率（分子）の構造'!K$52</f>
        <v>2855</v>
      </c>
      <c r="K56" s="175"/>
      <c r="L56" s="175"/>
      <c r="M56" s="175">
        <f>'将来負担比率（分子）の構造'!L$52</f>
        <v>3761</v>
      </c>
      <c r="N56" s="175"/>
      <c r="O56" s="175"/>
      <c r="P56" s="175">
        <f>'将来負担比率（分子）の構造'!M$52</f>
        <v>3378</v>
      </c>
    </row>
    <row r="57" spans="1:16" x14ac:dyDescent="0.15">
      <c r="A57" s="175" t="s">
        <v>44</v>
      </c>
      <c r="B57" s="175"/>
      <c r="C57" s="175"/>
      <c r="D57" s="175">
        <f>'将来負担比率（分子）の構造'!I$51</f>
        <v>493</v>
      </c>
      <c r="E57" s="175"/>
      <c r="F57" s="175"/>
      <c r="G57" s="175">
        <f>'将来負担比率（分子）の構造'!J$51</f>
        <v>480</v>
      </c>
      <c r="H57" s="175"/>
      <c r="I57" s="175"/>
      <c r="J57" s="175">
        <f>'将来負担比率（分子）の構造'!K$51</f>
        <v>480</v>
      </c>
      <c r="K57" s="175"/>
      <c r="L57" s="175"/>
      <c r="M57" s="175">
        <f>'将来負担比率（分子）の構造'!L$51</f>
        <v>497</v>
      </c>
      <c r="N57" s="175"/>
      <c r="O57" s="175"/>
      <c r="P57" s="175">
        <f>'将来負担比率（分子）の構造'!M$51</f>
        <v>465</v>
      </c>
    </row>
    <row r="58" spans="1:16" x14ac:dyDescent="0.15">
      <c r="A58" s="175" t="s">
        <v>43</v>
      </c>
      <c r="B58" s="175"/>
      <c r="C58" s="175"/>
      <c r="D58" s="175">
        <f>'将来負担比率（分子）の構造'!I$50</f>
        <v>1241</v>
      </c>
      <c r="E58" s="175"/>
      <c r="F58" s="175"/>
      <c r="G58" s="175">
        <f>'将来負担比率（分子）の構造'!J$50</f>
        <v>1271</v>
      </c>
      <c r="H58" s="175"/>
      <c r="I58" s="175"/>
      <c r="J58" s="175">
        <f>'将来負担比率（分子）の構造'!K$50</f>
        <v>1296</v>
      </c>
      <c r="K58" s="175"/>
      <c r="L58" s="175"/>
      <c r="M58" s="175">
        <f>'将来負担比率（分子）の構造'!L$50</f>
        <v>1627</v>
      </c>
      <c r="N58" s="175"/>
      <c r="O58" s="175"/>
      <c r="P58" s="175">
        <f>'将来負担比率（分子）の構造'!M$50</f>
        <v>1688</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868</v>
      </c>
      <c r="C62" s="175"/>
      <c r="D62" s="175"/>
      <c r="E62" s="175">
        <f>'将来負担比率（分子）の構造'!J$45</f>
        <v>883</v>
      </c>
      <c r="F62" s="175"/>
      <c r="G62" s="175"/>
      <c r="H62" s="175">
        <f>'将来負担比率（分子）の構造'!K$45</f>
        <v>880</v>
      </c>
      <c r="I62" s="175"/>
      <c r="J62" s="175"/>
      <c r="K62" s="175">
        <f>'将来負担比率（分子）の構造'!L$45</f>
        <v>911</v>
      </c>
      <c r="L62" s="175"/>
      <c r="M62" s="175"/>
      <c r="N62" s="175">
        <f>'将来負担比率（分子）の構造'!M$45</f>
        <v>908</v>
      </c>
      <c r="O62" s="175"/>
      <c r="P62" s="175"/>
    </row>
    <row r="63" spans="1:16" x14ac:dyDescent="0.15">
      <c r="A63" s="175" t="s">
        <v>36</v>
      </c>
      <c r="B63" s="175">
        <f>'将来負担比率（分子）の構造'!I$44</f>
        <v>19</v>
      </c>
      <c r="C63" s="175"/>
      <c r="D63" s="175"/>
      <c r="E63" s="175">
        <f>'将来負担比率（分子）の構造'!J$44</f>
        <v>17</v>
      </c>
      <c r="F63" s="175"/>
      <c r="G63" s="175"/>
      <c r="H63" s="175">
        <f>'将来負担比率（分子）の構造'!K$44</f>
        <v>14</v>
      </c>
      <c r="I63" s="175"/>
      <c r="J63" s="175"/>
      <c r="K63" s="175">
        <f>'将来負担比率（分子）の構造'!L$44</f>
        <v>12</v>
      </c>
      <c r="L63" s="175"/>
      <c r="M63" s="175"/>
      <c r="N63" s="175">
        <f>'将来負担比率（分子）の構造'!M$44</f>
        <v>10</v>
      </c>
      <c r="O63" s="175"/>
      <c r="P63" s="175"/>
    </row>
    <row r="64" spans="1:16" x14ac:dyDescent="0.15">
      <c r="A64" s="175" t="s">
        <v>35</v>
      </c>
      <c r="B64" s="175">
        <f>'将来負担比率（分子）の構造'!I$43</f>
        <v>939</v>
      </c>
      <c r="C64" s="175"/>
      <c r="D64" s="175"/>
      <c r="E64" s="175">
        <f>'将来負担比率（分子）の構造'!J$43</f>
        <v>923</v>
      </c>
      <c r="F64" s="175"/>
      <c r="G64" s="175"/>
      <c r="H64" s="175">
        <f>'将来負担比率（分子）の構造'!K$43</f>
        <v>772</v>
      </c>
      <c r="I64" s="175"/>
      <c r="J64" s="175"/>
      <c r="K64" s="175">
        <f>'将来負担比率（分子）の構造'!L$43</f>
        <v>675</v>
      </c>
      <c r="L64" s="175"/>
      <c r="M64" s="175"/>
      <c r="N64" s="175">
        <f>'将来負担比率（分子）の構造'!M$43</f>
        <v>575</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2828</v>
      </c>
      <c r="C66" s="175"/>
      <c r="D66" s="175"/>
      <c r="E66" s="175">
        <f>'将来負担比率（分子）の構造'!J$41</f>
        <v>2815</v>
      </c>
      <c r="F66" s="175"/>
      <c r="G66" s="175"/>
      <c r="H66" s="175">
        <f>'将来負担比率（分子）の構造'!K$41</f>
        <v>3819</v>
      </c>
      <c r="I66" s="175"/>
      <c r="J66" s="175"/>
      <c r="K66" s="175">
        <f>'将来負担比率（分子）の構造'!L$41</f>
        <v>3998</v>
      </c>
      <c r="L66" s="175"/>
      <c r="M66" s="175"/>
      <c r="N66" s="175">
        <f>'将来負担比率（分子）の構造'!M$41</f>
        <v>3874</v>
      </c>
      <c r="O66" s="175"/>
      <c r="P66" s="175"/>
    </row>
    <row r="67" spans="1:16" x14ac:dyDescent="0.15">
      <c r="A67" s="175" t="s">
        <v>77</v>
      </c>
      <c r="B67" s="175" t="e">
        <f>NA()</f>
        <v>#N/A</v>
      </c>
      <c r="C67" s="175">
        <f>IF(ISNUMBER('将来負担比率（分子）の構造'!I$53), IF('将来負担比率（分子）の構造'!I$53 &lt; 0, 0, '将来負担比率（分子）の構造'!I$53), NA())</f>
        <v>35</v>
      </c>
      <c r="D67" s="175" t="e">
        <f>NA()</f>
        <v>#N/A</v>
      </c>
      <c r="E67" s="175" t="e">
        <f>NA()</f>
        <v>#N/A</v>
      </c>
      <c r="F67" s="175">
        <f>IF(ISNUMBER('将来負担比率（分子）の構造'!J$53), IF('将来負担比率（分子）の構造'!J$53 &lt; 0, 0, '将来負担比率（分子）の構造'!J$53), NA())</f>
        <v>53</v>
      </c>
      <c r="G67" s="175" t="e">
        <f>NA()</f>
        <v>#N/A</v>
      </c>
      <c r="H67" s="175" t="e">
        <f>NA()</f>
        <v>#N/A</v>
      </c>
      <c r="I67" s="175">
        <f>IF(ISNUMBER('将来負担比率（分子）の構造'!K$53), IF('将来負担比率（分子）の構造'!K$53 &lt; 0, 0, '将来負担比率（分子）の構造'!K$53), NA())</f>
        <v>853</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458</v>
      </c>
      <c r="C72" s="179">
        <f>基金残高に係る経年分析!G55</f>
        <v>655</v>
      </c>
      <c r="D72" s="179">
        <f>基金残高に係る経年分析!H55</f>
        <v>695</v>
      </c>
    </row>
    <row r="73" spans="1:16" x14ac:dyDescent="0.15">
      <c r="A73" s="178" t="s">
        <v>80</v>
      </c>
      <c r="B73" s="179">
        <f>基金残高に係る経年分析!F56</f>
        <v>201</v>
      </c>
      <c r="C73" s="179">
        <f>基金残高に係る経年分析!G56</f>
        <v>220</v>
      </c>
      <c r="D73" s="179">
        <f>基金残高に係る経年分析!H56</f>
        <v>220</v>
      </c>
    </row>
    <row r="74" spans="1:16" x14ac:dyDescent="0.15">
      <c r="A74" s="178" t="s">
        <v>81</v>
      </c>
      <c r="B74" s="179">
        <f>基金残高に係る経年分析!F57</f>
        <v>519</v>
      </c>
      <c r="C74" s="179">
        <f>基金残高に係る経年分析!G57</f>
        <v>617</v>
      </c>
      <c r="D74" s="179">
        <f>基金残高に係る経年分析!H57</f>
        <v>641</v>
      </c>
    </row>
  </sheetData>
  <sheetProtection algorithmName="SHA-512" hashValue="/kCDOe3Y3u+4sc+xcvetXnL7RZBNgXQEfrwcPYzuspu4/SRP8wssOW0Ul7UgO2RvaF3HMP4UHyfN/2WHGXBjvA==" saltValue="X6rdRAZYlzsneBdHcCI8O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2025-02-08T01:54:40Z</cp:lastPrinted>
  <dcterms:created xsi:type="dcterms:W3CDTF">2024-03-14T00:42:26Z</dcterms:created>
  <dcterms:modified xsi:type="dcterms:W3CDTF">2025-03-07T00:54:17Z</dcterms:modified>
  <cp:category/>
</cp:coreProperties>
</file>