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192.168.0.12\建設課\05 上下水道グループ\水道事務係\000 簡水\R6\調査報告関係\振興局\公営企業に係る経営比較分析表（令和5年度決算）の分析等について\【経営比較分析表】2023_014338_47_010\【経営比較分析表】2023_014338_47_010\"/>
    </mc:Choice>
  </mc:AlternateContent>
  <xr:revisionPtr revIDLastSave="0" documentId="13_ncr:1_{2ABFBF1B-72A6-4FD9-9907-01D1BD8DC190}" xr6:coauthVersionLast="45" xr6:coauthVersionMax="45" xr10:uidLastSave="{00000000-0000-0000-0000-000000000000}"/>
  <workbookProtection workbookAlgorithmName="SHA-512" workbookHashValue="ybgNk49fRuoJoYGvfEB5bnSxTO4rT9ElO8trHTk6/E9AlSzB6BwKTF5T/EhCm/HPQZq3kMDEHlTCP9e5mP6EcA==" workbookSaltValue="XJzBQ2mDrG+SbtQTd4YbPg==" workbookSpinCount="100000" lockStructure="1"/>
  <bookViews>
    <workbookView xWindow="-19320" yWindow="-3990" windowWidth="19440" windowHeight="1500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E85" i="4"/>
  <c r="BB10" i="4"/>
  <c r="AL10" i="4"/>
  <c r="W10" i="4"/>
  <c r="BB8" i="4"/>
  <c r="AT8" i="4"/>
  <c r="AL8" i="4"/>
  <c r="AD8" i="4"/>
  <c r="W8" i="4"/>
  <c r="P8" i="4"/>
  <c r="I8" i="4"/>
  <c r="B8" i="4"/>
  <c r="B6" i="4"/>
</calcChain>
</file>

<file path=xl/sharedStrings.xml><?xml version="1.0" encoding="utf-8"?>
<sst xmlns="http://schemas.openxmlformats.org/spreadsheetml/2006/main" count="233" uniqueCount="119">
  <si>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</si>
  <si>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</si>
  <si>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</si>
  <si>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</si>
  <si>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</si>
  <si>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</si>
  <si>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</si>
  <si>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</si>
  <si>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</si>
  <si>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</si>
  <si>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</si>
  <si>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</si>
  <si>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</si>
  <si>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</si>
  <si>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</si>
  <si>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</si>
  <si>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</si>
  <si>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</si>
  <si>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</si>
  <si>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</si>
  <si>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</si>
  <si>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</si>
  <si>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</si>
  <si>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</si>
  <si>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</si>
  <si>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</si>
  <si>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</si>
  <si>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</si>
  <si>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</si>
  <si>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</si>
  <si>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</si>
  <si>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</si>
  <si>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</si>
  <si>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</si>
  <si>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</si>
  <si>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</si>
  <si>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</si>
  <si>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</si>
  <si>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</si>
  <si>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</si>
  <si>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</si>
  <si>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</si>
  <si>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</si>
  <si>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</si>
  <si>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</si>
  <si>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</si>
  <si>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</si>
  <si>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</si>
  <si>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</si>
  <si>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</si>
  <si>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</si>
  <si>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</si>
  <si>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</si>
  <si>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</si>
  <si>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</si>
  <si>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</si>
  <si>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</si>
  <si>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</si>
  <si>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</si>
  <si>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</si>
  <si>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</si>
  <si>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</si>
  <si>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</si>
  <si>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</si>
  <si>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</si>
  <si>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</si>
  <si>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</si>
  <si>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</si>
  <si>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</si>
  <si>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</si>
  <si>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</si>
  <si>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</si>
  <si>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</si>
  <si>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</si>
  <si>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</si>
  <si>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</si>
  <si>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</si>
  <si>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</si>
  <si>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</si>
  <si>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</si>
  <si>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</si>
  <si>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</si>
  <si>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</si>
  <si>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</si>
  <si>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</si>
  <si>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</si>
  <si>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</si>
  <si>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</si>
  <si>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</si>
  <si>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</si>
  <si>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</si>
  <si>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</si>
  <si>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</si>
  <si>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</si>
  <si>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</si>
  <si>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</si>
  <si>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妹背牛町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</si>
  <si>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</si>
  <si>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</si>
  <si>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</si>
  <si>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</si>
  <si>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</si>
  <si>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</si>
  <si>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</si>
  <si>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</si>
  <si>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</si>
  <si>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</si>
  <si>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</si>
  <si>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</si>
  <si>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</si>
  <si>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</si>
  <si>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</si>
  <si>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</si>
  <si>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</si>
  <si>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</si>
  <si>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</si>
  <si>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計装設備については、平成２８年度〜平成３０年度で更新済である。
　管路については、昭和６０年に供用開始し、現在は法定耐用年数４０年を超える資産は無いが、令和７年頃より経年化資産が生じてくる。
　法定耐用年数の1.2倍で更新した場合、老朽化資産になる前に更新するため、老朽化資産は生じない。管路の耐用年数の延長、財源の確保も視野にいれ更新計画を作成する。</t>
    <phoneticPr fontId="4"/>
  </si>
  <si>
    <t>　今後5年間の推計で、地方債残高の増大が見込まれており、給水人口の減少も相まって、経営状況は厳しいものになることが予想される。
　結果、収支がマイナスになることに備えて更なる経営改善を図り、管路更新費用や耐震化費用の確保に努める。</t>
    <rPh sb="111" eb="112">
      <t>ツト</t>
    </rPh>
    <phoneticPr fontId="4"/>
  </si>
  <si>
    <t>　全体を見ても類似団体平均と比較して高い水準にあるものの、ここ数年の料金回収率が減少傾向にあるため、将来的な安定した経営を実施するために経営の効率化に努める。
　公営企業会計適用債を借り入れたことにより、企業債残高対給水収益比率及び給水原価が増大した。
　地方債残高は少額だが、耐震化計画を先送りしているため企業債残高が少額となっている。
　今後も管路更新計画も含め経営改善に向けた取り組みを行う。
　施設利用率については、妹背牛町の用水供給元である北空知広域水道企業団の浄水場の更新に併せてダウンサイジングを進めている最中である。</t>
    <rPh sb="31" eb="33">
      <t>スウネン</t>
    </rPh>
    <rPh sb="34" eb="36">
      <t>リョウキン</t>
    </rPh>
    <rPh sb="36" eb="39">
      <t>カイシュウリツ</t>
    </rPh>
    <rPh sb="40" eb="44">
      <t>ゲンショウケイコウ</t>
    </rPh>
    <rPh sb="50" eb="53">
      <t>ショウライテキ</t>
    </rPh>
    <rPh sb="54" eb="56">
      <t>アンテイ</t>
    </rPh>
    <rPh sb="58" eb="60">
      <t>ケイエイ</t>
    </rPh>
    <rPh sb="61" eb="63">
      <t>ジッシ</t>
    </rPh>
    <rPh sb="68" eb="70">
      <t>ケイエイ</t>
    </rPh>
    <rPh sb="71" eb="74">
      <t>コウリツカ</t>
    </rPh>
    <rPh sb="75" eb="76">
      <t>ツト</t>
    </rPh>
    <rPh sb="81" eb="87">
      <t>コウエイキギョウカイケイ</t>
    </rPh>
    <rPh sb="87" eb="90">
      <t>テキヨウサイ</t>
    </rPh>
    <rPh sb="91" eb="92">
      <t>カ</t>
    </rPh>
    <rPh sb="93" eb="94">
      <t>イ</t>
    </rPh>
    <rPh sb="102" eb="107">
      <t>キギョウサイザンダカ</t>
    </rPh>
    <rPh sb="107" eb="108">
      <t>タイ</t>
    </rPh>
    <rPh sb="108" eb="114">
      <t>キュウスイシュウエキヒリツ</t>
    </rPh>
    <rPh sb="114" eb="115">
      <t>オヨ</t>
    </rPh>
    <rPh sb="116" eb="120">
      <t>キュウスイゲンカ</t>
    </rPh>
    <rPh sb="121" eb="123">
      <t>ゾウダイ</t>
    </rPh>
    <rPh sb="134" eb="136">
      <t>ショウガク</t>
    </rPh>
    <rPh sb="201" eb="206">
      <t>シセツリヨウリツ</t>
    </rPh>
    <rPh sb="212" eb="216">
      <t>モセウシチョウ</t>
    </rPh>
    <rPh sb="217" eb="221">
      <t>ヨウスイキョウキュウ</t>
    </rPh>
    <rPh sb="221" eb="222">
      <t>モト</t>
    </rPh>
    <rPh sb="225" eb="235">
      <t>キタソラチコウイキスイドウキギョウダン</t>
    </rPh>
    <rPh sb="236" eb="239">
      <t>ジョウスイジョウ</t>
    </rPh>
    <rPh sb="240" eb="242">
      <t>コウシン</t>
    </rPh>
    <rPh sb="243" eb="244">
      <t>アワ</t>
    </rPh>
    <rPh sb="255" eb="256">
      <t>スス</t>
    </rPh>
    <rPh sb="260" eb="262">
      <t>サイチュウ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</si>
</sst>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C5-416F-A61C-B68027C97FB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BAC5-416F-A61C-B68027C97FB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32.22</c:v>
                </c:pt>
                <c:pt idx="1">
                  <c:v>31.6</c:v>
                </c:pt>
                <c:pt idx="2">
                  <c:v>29.74</c:v>
                </c:pt>
                <c:pt idx="3">
                  <c:v>28.82</c:v>
                </c:pt>
                <c:pt idx="4">
                  <c:v>25.77</c:v>
                </c:pt>
              </c:numCache>
            </c:numRef>
          </c:val>
          <c:extLst>
            <c:ext xmlns:c16="http://schemas.microsoft.com/office/drawing/2014/chart" uri="{C3380CC4-5D6E-409C-BE32-E72D297353CC}">
              <c16:uniqueId val="{00000000-7C94-43E1-8AB1-44D29015C08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7C94-43E1-8AB1-44D29015C08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84.91</c:v>
                </c:pt>
                <c:pt idx="1">
                  <c:v>85.54</c:v>
                </c:pt>
                <c:pt idx="2">
                  <c:v>88.44</c:v>
                </c:pt>
                <c:pt idx="3">
                  <c:v>88.95</c:v>
                </c:pt>
                <c:pt idx="4">
                  <c:v>85.95</c:v>
                </c:pt>
              </c:numCache>
            </c:numRef>
          </c:val>
          <c:extLst>
            <c:ext xmlns:c16="http://schemas.microsoft.com/office/drawing/2014/chart" uri="{C3380CC4-5D6E-409C-BE32-E72D297353CC}">
              <c16:uniqueId val="{00000000-3E5B-4218-A4C8-AA43E0FE9CA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3E5B-4218-A4C8-AA43E0FE9CA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102.06</c:v>
                </c:pt>
                <c:pt idx="1">
                  <c:v>115.73</c:v>
                </c:pt>
                <c:pt idx="2">
                  <c:v>107.81</c:v>
                </c:pt>
                <c:pt idx="3">
                  <c:v>95.35</c:v>
                </c:pt>
                <c:pt idx="4">
                  <c:v>107.83</c:v>
                </c:pt>
              </c:numCache>
            </c:numRef>
          </c:val>
          <c:extLst>
            <c:ext xmlns:c16="http://schemas.microsoft.com/office/drawing/2014/chart" uri="{C3380CC4-5D6E-409C-BE32-E72D297353CC}">
              <c16:uniqueId val="{00000000-AE41-45D4-AAE1-ECDD5F4302A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AE41-45D4-AAE1-ECDD5F4302A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03-4724-87A5-3BBCF6A996C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03-4724-87A5-3BBCF6A996C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C9-44D0-8BAF-DA1B157A00C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C9-44D0-8BAF-DA1B157A00C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C7-41C1-8964-BED357B4DC6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C7-41C1-8964-BED357B4DC6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17-4AB4-92C0-025DD4E9F89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17-4AB4-92C0-025DD4E9F89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272.19</c:v>
                </c:pt>
                <c:pt idx="1">
                  <c:v>353.38</c:v>
                </c:pt>
                <c:pt idx="2">
                  <c:v>336.25</c:v>
                </c:pt>
                <c:pt idx="3">
                  <c:v>353.77</c:v>
                </c:pt>
                <c:pt idx="4">
                  <c:v>416.13</c:v>
                </c:pt>
              </c:numCache>
            </c:numRef>
          </c:val>
          <c:extLst>
            <c:ext xmlns:c16="http://schemas.microsoft.com/office/drawing/2014/chart" uri="{C3380CC4-5D6E-409C-BE32-E72D297353CC}">
              <c16:uniqueId val="{00000000-EFFA-4FF3-A146-3DFD7002A1B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EFFA-4FF3-A146-3DFD7002A1B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108.71</c:v>
                </c:pt>
                <c:pt idx="1">
                  <c:v>113.8</c:v>
                </c:pt>
                <c:pt idx="2">
                  <c:v>99.08</c:v>
                </c:pt>
                <c:pt idx="3">
                  <c:v>91.79</c:v>
                </c:pt>
                <c:pt idx="4">
                  <c:v>77.13</c:v>
                </c:pt>
              </c:numCache>
            </c:numRef>
          </c:val>
          <c:extLst>
            <c:ext xmlns:c16="http://schemas.microsoft.com/office/drawing/2014/chart" uri="{C3380CC4-5D6E-409C-BE32-E72D297353CC}">
              <c16:uniqueId val="{00000000-DCD2-431D-AEC3-17ABDF4C0C1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DCD2-431D-AEC3-17ABDF4C0C1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342.13</c:v>
                </c:pt>
                <c:pt idx="1">
                  <c:v>328.94</c:v>
                </c:pt>
                <c:pt idx="2">
                  <c:v>379.4</c:v>
                </c:pt>
                <c:pt idx="3">
                  <c:v>412.66</c:v>
                </c:pt>
                <c:pt idx="4">
                  <c:v>453.42</c:v>
                </c:pt>
              </c:numCache>
            </c:numRef>
          </c:val>
          <c:extLst>
            <c:ext xmlns:c16="http://schemas.microsoft.com/office/drawing/2014/chart" uri="{C3380CC4-5D6E-409C-BE32-E72D297353CC}">
              <c16:uniqueId val="{00000000-19CF-4C5E-B617-9F076E28812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19CF-4C5E-B617-9F076E28812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妹背牛町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2635</v>
      </c>
      <c r="AM8" s="36"/>
      <c r="AN8" s="36"/>
      <c r="AO8" s="36"/>
      <c r="AP8" s="36"/>
      <c r="AQ8" s="36"/>
      <c r="AR8" s="36"/>
      <c r="AS8" s="36"/>
      <c r="AT8" s="37">
        <f>データ!$S$6</f>
        <v>48.64</v>
      </c>
      <c r="AU8" s="37"/>
      <c r="AV8" s="37"/>
      <c r="AW8" s="37"/>
      <c r="AX8" s="37"/>
      <c r="AY8" s="37"/>
      <c r="AZ8" s="37"/>
      <c r="BA8" s="37"/>
      <c r="BB8" s="37">
        <f>データ!$T$6</f>
        <v>54.17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83.86</v>
      </c>
      <c r="Q10" s="37"/>
      <c r="R10" s="37"/>
      <c r="S10" s="37"/>
      <c r="T10" s="37"/>
      <c r="U10" s="37"/>
      <c r="V10" s="37"/>
      <c r="W10" s="36">
        <f>データ!$Q$6</f>
        <v>5888</v>
      </c>
      <c r="X10" s="36"/>
      <c r="Y10" s="36"/>
      <c r="Z10" s="36"/>
      <c r="AA10" s="36"/>
      <c r="AB10" s="36"/>
      <c r="AC10" s="36"/>
      <c r="AD10" s="2"/>
      <c r="AE10" s="2"/>
      <c r="AF10" s="2"/>
      <c r="AG10" s="2"/>
      <c r="AH10" s="2"/>
      <c r="AI10" s="2"/>
      <c r="AJ10" s="2"/>
      <c r="AK10" s="2"/>
      <c r="AL10" s="36">
        <f>データ!$U$6</f>
        <v>2187</v>
      </c>
      <c r="AM10" s="36"/>
      <c r="AN10" s="36"/>
      <c r="AO10" s="36"/>
      <c r="AP10" s="36"/>
      <c r="AQ10" s="36"/>
      <c r="AR10" s="36"/>
      <c r="AS10" s="36"/>
      <c r="AT10" s="37">
        <f>データ!$V$6</f>
        <v>44.97</v>
      </c>
      <c r="AU10" s="37"/>
      <c r="AV10" s="37"/>
      <c r="AW10" s="37"/>
      <c r="AX10" s="37"/>
      <c r="AY10" s="37"/>
      <c r="AZ10" s="37"/>
      <c r="BA10" s="37"/>
      <c r="BB10" s="37">
        <f>データ!$W$6</f>
        <v>48.63</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118</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116</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117</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z0K8PalVbijJE+FOFgWB8ZdPdbEl5TX/efG/y4tWEjOySIathTL7AIcNQDC5IZgU+4ZWPrA6AoxpCPgKq4Xdvg==" saltValue="EdcEvTqUH18HhgRQYsxoQ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14338</v>
      </c>
      <c r="D6" s="20">
        <f t="shared" si="3"/>
        <v>47</v>
      </c>
      <c r="E6" s="20">
        <f t="shared" si="3"/>
        <v>1</v>
      </c>
      <c r="F6" s="20">
        <f t="shared" si="3"/>
        <v>0</v>
      </c>
      <c r="G6" s="20">
        <f t="shared" si="3"/>
        <v>0</v>
      </c>
      <c r="H6" s="20" t="str">
        <f t="shared" si="3"/>
        <v>北海道　妹背牛町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83.86</v>
      </c>
      <c r="Q6" s="21">
        <f t="shared" si="3"/>
        <v>5888</v>
      </c>
      <c r="R6" s="21">
        <f t="shared" si="3"/>
        <v>2635</v>
      </c>
      <c r="S6" s="21">
        <f t="shared" si="3"/>
        <v>48.64</v>
      </c>
      <c r="T6" s="21">
        <f t="shared" si="3"/>
        <v>54.17</v>
      </c>
      <c r="U6" s="21">
        <f t="shared" si="3"/>
        <v>2187</v>
      </c>
      <c r="V6" s="21">
        <f t="shared" si="3"/>
        <v>44.97</v>
      </c>
      <c r="W6" s="21">
        <f t="shared" si="3"/>
        <v>48.63</v>
      </c>
      <c r="X6" s="22">
        <f>IF(X7="",NA(),X7)</f>
        <v>102.06</v>
      </c>
      <c r="Y6" s="22">
        <f t="shared" ref="Y6:AG6" si="4">IF(Y7="",NA(),Y7)</f>
        <v>115.73</v>
      </c>
      <c r="Z6" s="22">
        <f t="shared" si="4"/>
        <v>107.81</v>
      </c>
      <c r="AA6" s="22">
        <f t="shared" si="4"/>
        <v>95.35</v>
      </c>
      <c r="AB6" s="22">
        <f t="shared" si="4"/>
        <v>107.83</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272.19</v>
      </c>
      <c r="BF6" s="22">
        <f t="shared" ref="BF6:BN6" si="7">IF(BF7="",NA(),BF7)</f>
        <v>353.38</v>
      </c>
      <c r="BG6" s="22">
        <f t="shared" si="7"/>
        <v>336.25</v>
      </c>
      <c r="BH6" s="22">
        <f t="shared" si="7"/>
        <v>353.77</v>
      </c>
      <c r="BI6" s="22">
        <f t="shared" si="7"/>
        <v>416.13</v>
      </c>
      <c r="BJ6" s="22">
        <f t="shared" si="7"/>
        <v>1018.52</v>
      </c>
      <c r="BK6" s="22">
        <f t="shared" si="7"/>
        <v>949.61</v>
      </c>
      <c r="BL6" s="22">
        <f t="shared" si="7"/>
        <v>918.84</v>
      </c>
      <c r="BM6" s="22">
        <f t="shared" si="7"/>
        <v>955.49</v>
      </c>
      <c r="BN6" s="22">
        <f t="shared" si="7"/>
        <v>1017.9</v>
      </c>
      <c r="BO6" s="21" t="str">
        <f>IF(BO7="","",IF(BO7="-","【-】","【"&amp;SUBSTITUTE(TEXT(BO7,"#,##0.00"),"-","△")&amp;"】"))</f>
        <v>【1,045.20】</v>
      </c>
      <c r="BP6" s="22">
        <f>IF(BP7="",NA(),BP7)</f>
        <v>108.71</v>
      </c>
      <c r="BQ6" s="22">
        <f t="shared" ref="BQ6:BY6" si="8">IF(BQ7="",NA(),BQ7)</f>
        <v>113.8</v>
      </c>
      <c r="BR6" s="22">
        <f t="shared" si="8"/>
        <v>99.08</v>
      </c>
      <c r="BS6" s="22">
        <f t="shared" si="8"/>
        <v>91.79</v>
      </c>
      <c r="BT6" s="22">
        <f t="shared" si="8"/>
        <v>77.13</v>
      </c>
      <c r="BU6" s="22">
        <f t="shared" si="8"/>
        <v>58.79</v>
      </c>
      <c r="BV6" s="22">
        <f t="shared" si="8"/>
        <v>58.41</v>
      </c>
      <c r="BW6" s="22">
        <f t="shared" si="8"/>
        <v>58.27</v>
      </c>
      <c r="BX6" s="22">
        <f t="shared" si="8"/>
        <v>55.15</v>
      </c>
      <c r="BY6" s="22">
        <f t="shared" si="8"/>
        <v>53.95</v>
      </c>
      <c r="BZ6" s="21" t="str">
        <f>IF(BZ7="","",IF(BZ7="-","【-】","【"&amp;SUBSTITUTE(TEXT(BZ7,"#,##0.00"),"-","△")&amp;"】"))</f>
        <v>【49.51】</v>
      </c>
      <c r="CA6" s="22">
        <f>IF(CA7="",NA(),CA7)</f>
        <v>342.13</v>
      </c>
      <c r="CB6" s="22">
        <f t="shared" ref="CB6:CJ6" si="9">IF(CB7="",NA(),CB7)</f>
        <v>328.94</v>
      </c>
      <c r="CC6" s="22">
        <f t="shared" si="9"/>
        <v>379.4</v>
      </c>
      <c r="CD6" s="22">
        <f t="shared" si="9"/>
        <v>412.66</v>
      </c>
      <c r="CE6" s="22">
        <f t="shared" si="9"/>
        <v>453.42</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32.22</v>
      </c>
      <c r="CM6" s="22">
        <f t="shared" ref="CM6:CU6" si="10">IF(CM7="",NA(),CM7)</f>
        <v>31.6</v>
      </c>
      <c r="CN6" s="22">
        <f t="shared" si="10"/>
        <v>29.74</v>
      </c>
      <c r="CO6" s="22">
        <f t="shared" si="10"/>
        <v>28.82</v>
      </c>
      <c r="CP6" s="22">
        <f t="shared" si="10"/>
        <v>25.77</v>
      </c>
      <c r="CQ6" s="22">
        <f t="shared" si="10"/>
        <v>56.04</v>
      </c>
      <c r="CR6" s="22">
        <f t="shared" si="10"/>
        <v>58.52</v>
      </c>
      <c r="CS6" s="22">
        <f t="shared" si="10"/>
        <v>58.88</v>
      </c>
      <c r="CT6" s="22">
        <f t="shared" si="10"/>
        <v>58.16</v>
      </c>
      <c r="CU6" s="22">
        <f t="shared" si="10"/>
        <v>55.9</v>
      </c>
      <c r="CV6" s="21" t="str">
        <f>IF(CV7="","",IF(CV7="-","【-】","【"&amp;SUBSTITUTE(TEXT(CV7,"#,##0.00"),"-","△")&amp;"】"))</f>
        <v>【55.00】</v>
      </c>
      <c r="CW6" s="22">
        <f>IF(CW7="",NA(),CW7)</f>
        <v>84.91</v>
      </c>
      <c r="CX6" s="22">
        <f t="shared" ref="CX6:DF6" si="11">IF(CX7="",NA(),CX7)</f>
        <v>85.54</v>
      </c>
      <c r="CY6" s="22">
        <f t="shared" si="11"/>
        <v>88.44</v>
      </c>
      <c r="CZ6" s="22">
        <f t="shared" si="11"/>
        <v>88.95</v>
      </c>
      <c r="DA6" s="22">
        <f t="shared" si="11"/>
        <v>85.95</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14338</v>
      </c>
      <c r="D7" s="24">
        <v>47</v>
      </c>
      <c r="E7" s="24">
        <v>1</v>
      </c>
      <c r="F7" s="24">
        <v>0</v>
      </c>
      <c r="G7" s="24">
        <v>0</v>
      </c>
      <c r="H7" s="24" t="s">
        <v>96</v>
      </c>
      <c r="I7" s="24" t="s">
        <v>97</v>
      </c>
      <c r="J7" s="24" t="s">
        <v>98</v>
      </c>
      <c r="K7" s="24" t="s">
        <v>99</v>
      </c>
      <c r="L7" s="24" t="s">
        <v>100</v>
      </c>
      <c r="M7" s="24" t="s">
        <v>101</v>
      </c>
      <c r="N7" s="25" t="s">
        <v>102</v>
      </c>
      <c r="O7" s="25" t="s">
        <v>103</v>
      </c>
      <c r="P7" s="25">
        <v>83.86</v>
      </c>
      <c r="Q7" s="25">
        <v>5888</v>
      </c>
      <c r="R7" s="25">
        <v>2635</v>
      </c>
      <c r="S7" s="25">
        <v>48.64</v>
      </c>
      <c r="T7" s="25">
        <v>54.17</v>
      </c>
      <c r="U7" s="25">
        <v>2187</v>
      </c>
      <c r="V7" s="25">
        <v>44.97</v>
      </c>
      <c r="W7" s="25">
        <v>48.63</v>
      </c>
      <c r="X7" s="25">
        <v>102.06</v>
      </c>
      <c r="Y7" s="25">
        <v>115.73</v>
      </c>
      <c r="Z7" s="25">
        <v>107.81</v>
      </c>
      <c r="AA7" s="25">
        <v>95.35</v>
      </c>
      <c r="AB7" s="25">
        <v>107.83</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272.19</v>
      </c>
      <c r="BF7" s="25">
        <v>353.38</v>
      </c>
      <c r="BG7" s="25">
        <v>336.25</v>
      </c>
      <c r="BH7" s="25">
        <v>353.77</v>
      </c>
      <c r="BI7" s="25">
        <v>416.13</v>
      </c>
      <c r="BJ7" s="25">
        <v>1018.52</v>
      </c>
      <c r="BK7" s="25">
        <v>949.61</v>
      </c>
      <c r="BL7" s="25">
        <v>918.84</v>
      </c>
      <c r="BM7" s="25">
        <v>955.49</v>
      </c>
      <c r="BN7" s="25">
        <v>1017.9</v>
      </c>
      <c r="BO7" s="25">
        <v>1045.2</v>
      </c>
      <c r="BP7" s="25">
        <v>108.71</v>
      </c>
      <c r="BQ7" s="25">
        <v>113.8</v>
      </c>
      <c r="BR7" s="25">
        <v>99.08</v>
      </c>
      <c r="BS7" s="25">
        <v>91.79</v>
      </c>
      <c r="BT7" s="25">
        <v>77.13</v>
      </c>
      <c r="BU7" s="25">
        <v>58.79</v>
      </c>
      <c r="BV7" s="25">
        <v>58.41</v>
      </c>
      <c r="BW7" s="25">
        <v>58.27</v>
      </c>
      <c r="BX7" s="25">
        <v>55.15</v>
      </c>
      <c r="BY7" s="25">
        <v>53.95</v>
      </c>
      <c r="BZ7" s="25">
        <v>49.51</v>
      </c>
      <c r="CA7" s="25">
        <v>342.13</v>
      </c>
      <c r="CB7" s="25">
        <v>328.94</v>
      </c>
      <c r="CC7" s="25">
        <v>379.4</v>
      </c>
      <c r="CD7" s="25">
        <v>412.66</v>
      </c>
      <c r="CE7" s="25">
        <v>453.42</v>
      </c>
      <c r="CF7" s="25">
        <v>298.25</v>
      </c>
      <c r="CG7" s="25">
        <v>303.27999999999997</v>
      </c>
      <c r="CH7" s="25">
        <v>303.81</v>
      </c>
      <c r="CI7" s="25">
        <v>310.26</v>
      </c>
      <c r="CJ7" s="25">
        <v>318.99</v>
      </c>
      <c r="CK7" s="25">
        <v>317.14</v>
      </c>
      <c r="CL7" s="25">
        <v>32.22</v>
      </c>
      <c r="CM7" s="25">
        <v>31.6</v>
      </c>
      <c r="CN7" s="25">
        <v>29.74</v>
      </c>
      <c r="CO7" s="25">
        <v>28.82</v>
      </c>
      <c r="CP7" s="25">
        <v>25.77</v>
      </c>
      <c r="CQ7" s="25">
        <v>56.04</v>
      </c>
      <c r="CR7" s="25">
        <v>58.52</v>
      </c>
      <c r="CS7" s="25">
        <v>58.88</v>
      </c>
      <c r="CT7" s="25">
        <v>58.16</v>
      </c>
      <c r="CU7" s="25">
        <v>55.9</v>
      </c>
      <c r="CV7" s="25">
        <v>55</v>
      </c>
      <c r="CW7" s="25">
        <v>84.91</v>
      </c>
      <c r="CX7" s="25">
        <v>85.54</v>
      </c>
      <c r="CY7" s="25">
        <v>88.44</v>
      </c>
      <c r="CZ7" s="25">
        <v>88.95</v>
      </c>
      <c r="DA7" s="25">
        <v>85.95</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113</v>
      </c>
      <c r="E13" t="s">
        <v>111</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2025-01-27T00:32:52Z</cp:lastPrinted>
  <dcterms:created xsi:type="dcterms:W3CDTF">2024-12-11T05:07:49Z</dcterms:created>
  <dcterms:modified xsi:type="dcterms:W3CDTF">2025-01-30T08:04:59Z</dcterms:modified>
  <cp:category/>
</cp:coreProperties>
</file>