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7" r:id="rId7"/>
    <sheet name="目的別歳出決算分析表（住民一人当たりのコスト）"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calcPr calcId="124519" concurrentManualCount="2"/>
</workbook>
</file>

<file path=xl/calcChain.xml><?xml version="1.0" encoding="utf-8"?>
<calcChain xmlns="http://schemas.openxmlformats.org/spreadsheetml/2006/main">
  <c r="BG35" i="9"/>
  <c r="BG34"/>
  <c r="W37"/>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E41"/>
  <c r="AM41"/>
  <c r="U41"/>
  <c r="C41"/>
  <c r="CO40"/>
  <c r="BE40"/>
  <c r="AM40"/>
  <c r="U40"/>
  <c r="C40"/>
  <c r="CO39"/>
  <c r="BE39"/>
  <c r="AM39"/>
  <c r="U39"/>
  <c r="C39"/>
  <c r="CO38"/>
  <c r="BE38"/>
  <c r="AM38"/>
  <c r="U38"/>
  <c r="C38"/>
  <c r="CO37"/>
  <c r="BE37"/>
  <c r="AM37"/>
  <c r="C37"/>
  <c r="CO36"/>
  <c r="BE36"/>
  <c r="AM36"/>
  <c r="C36"/>
  <c r="CO35"/>
  <c r="AM35"/>
  <c r="C35"/>
  <c r="AM34"/>
  <c r="C34"/>
  <c r="U34" l="1"/>
  <c r="U35" s="1"/>
  <c r="U36" s="1"/>
  <c r="U37"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BE34" i="9" l="1"/>
  <c r="BE35" s="1"/>
  <c r="BW34"/>
  <c r="BW35" s="1"/>
  <c r="BW36" s="1"/>
  <c r="BW37" s="1"/>
  <c r="BW38" s="1"/>
  <c r="BW39" s="1"/>
  <c r="BW40" s="1"/>
  <c r="BW41" s="1"/>
  <c r="CO34" l="1"/>
</calcChain>
</file>

<file path=xl/sharedStrings.xml><?xml version="1.0" encoding="utf-8"?>
<sst xmlns="http://schemas.openxmlformats.org/spreadsheetml/2006/main" count="1030" uniqueCount="554">
  <si>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</si>
  <si>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</si>
  <si>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</si>
  <si>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</si>
  <si>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</si>
  <si>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</si>
  <si>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</si>
  <si>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</si>
  <si>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</si>
  <si>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</si>
  <si>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</si>
  <si>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</si>
  <si>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</si>
  <si>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</si>
  <si>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</si>
  <si>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</si>
  <si>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</si>
  <si>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</si>
  <si>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</si>
  <si>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</si>
  <si>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</si>
  <si>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</si>
  <si>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</si>
  <si>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</si>
  <si>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</si>
  <si>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</si>
  <si>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</si>
  <si>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</si>
  <si>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</si>
  <si>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</si>
  <si>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</si>
  <si>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</si>
  <si>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</si>
  <si>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</si>
  <si>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</si>
  <si>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</si>
  <si>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</si>
  <si>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</si>
  <si>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</si>
  <si>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</si>
  <si>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</si>
  <si>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</si>
  <si>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</si>
  <si>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</si>
  <si>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</si>
  <si>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</si>
  <si>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</si>
  <si>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</si>
  <si>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</si>
  <si>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</si>
  <si>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</si>
  <si>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</si>
  <si>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</si>
  <si>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</si>
  <si>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</si>
  <si>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</si>
  <si>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</si>
  <si>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</si>
  <si>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</si>
  <si>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</si>
  <si>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</si>
  <si>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</si>
  <si>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</si>
  <si>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</si>
  <si>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</si>
  <si>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</si>
  <si>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</si>
  <si>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</si>
  <si>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</si>
  <si>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</si>
  <si>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</si>
  <si>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</si>
  <si>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</si>
  <si>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</si>
  <si>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</si>
  <si>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</si>
  <si>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</si>
  <si>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</si>
  <si>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</si>
  <si>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</si>
  <si>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妹背牛町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</si>
  <si>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</si>
  <si>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</si>
  <si>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</si>
  <si>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</si>
  <si>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</si>
  <si>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</si>
  <si>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</si>
  <si>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</si>
  <si>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</si>
  <si>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</si>
  <si>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</si>
  <si>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</si>
  <si>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</si>
  <si>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</si>
  <si>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</si>
  <si>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</si>
  <si>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</si>
  <si>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</si>
  <si>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</si>
  <si>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</si>
  <si>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</si>
  <si>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</si>
  <si>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</si>
  <si>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</si>
  <si>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</si>
  <si>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</si>
  <si>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</si>
  <si>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</si>
  <si>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</si>
  <si>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</si>
  <si>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</si>
  <si>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</si>
  <si>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</si>
  <si>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</si>
  <si>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</si>
  <si>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</si>
  <si>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</si>
  <si>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</si>
  <si>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</si>
  <si>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</si>
  <si>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</si>
  <si>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</si>
  <si>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</si>
  <si>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</si>
  <si>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</si>
  <si>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</si>
  <si>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</si>
  <si>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</si>
  <si>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</si>
  <si>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</si>
  <si>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</si>
  <si>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</si>
  <si>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</si>
  <si>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</si>
  <si>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</si>
  <si>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</si>
  <si>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</si>
  <si>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</si>
  <si>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</si>
  <si>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</si>
  <si>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</si>
  <si>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</si>
  <si>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</si>
  <si>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</si>
  <si>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</si>
  <si>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</si>
  <si>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</si>
  <si>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</si>
  <si>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</si>
  <si>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</si>
  <si>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</si>
  <si>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</si>
  <si>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</si>
  <si>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</si>
  <si>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</si>
  <si>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</si>
  <si>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</si>
  <si>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</si>
  <si>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</si>
  <si>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</si>
  <si>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</si>
  <si>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</si>
  <si>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</si>
  <si>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</si>
  <si>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</si>
  <si>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</si>
  <si>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</si>
  <si>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</si>
  <si>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</si>
  <si>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</si>
  <si>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</si>
  <si>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</si>
  <si>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</si>
  <si>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</si>
  <si>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</si>
  <si>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</si>
  <si>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</si>
  <si>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</si>
  <si>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</si>
  <si>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</si>
  <si>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</si>
  <si>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</si>
  <si>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</si>
  <si>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</si>
  <si>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</si>
  <si>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</si>
  <si>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</si>
  <si>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</si>
  <si>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</si>
  <si>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</si>
  <si>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</si>
  <si>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</si>
  <si>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北海道妹背牛町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</si>
  <si>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</si>
  <si>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</si>
  <si>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</si>
  <si>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</si>
  <si>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</si>
  <si>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</si>
  <si>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</si>
  <si>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</si>
  <si>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</si>
  <si>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</si>
  <si>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</si>
  <si>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</si>
  <si>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</si>
  <si>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</si>
  <si>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</si>
  <si>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</si>
  <si>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</si>
  <si>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</si>
  <si>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</si>
  <si>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</si>
  <si>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</si>
  <si>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</si>
  <si>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</si>
  <si>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</si>
  <si>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</si>
  <si>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</si>
  <si>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</si>
  <si>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</si>
  <si>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</si>
  <si>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</si>
  <si>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</si>
  <si>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</si>
  <si>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</si>
  <si>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</si>
  <si>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</si>
  <si>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</si>
  <si>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</si>
  <si>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</si>
  <si>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</si>
  <si>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</si>
  <si>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</si>
  <si>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</si>
  <si>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</si>
  <si>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</si>
  <si>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</si>
  <si>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</si>
  <si>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</si>
  <si>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</si>
  <si>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</si>
  <si>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</si>
  <si>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</si>
  <si>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</si>
  <si>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</si>
  <si>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</si>
  <si>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</si>
  <si>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</si>
  <si>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</si>
  <si>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</si>
  <si>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</si>
  <si>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</si>
  <si>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</si>
  <si>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</si>
  <si>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</si>
  <si>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</si>
  <si>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</si>
  <si>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</si>
  <si>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</si>
  <si>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</si>
  <si>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</si>
  <si>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</si>
  <si>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</si>
  <si>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</si>
  <si>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</si>
  <si>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</si>
  <si>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</si>
  <si>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</si>
  <si>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</si>
  <si>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</si>
  <si>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</si>
  <si>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</si>
  <si>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</si>
  <si>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</si>
  <si>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</si>
  <si>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</si>
  <si>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</si>
  <si>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</si>
  <si>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</si>
  <si>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</si>
  <si>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</si>
  <si>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</si>
  <si>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</si>
  <si>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</si>
  <si>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</si>
  <si>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</si>
  <si>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</si>
  <si>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</si>
  <si>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</si>
  <si>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</si>
  <si>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</si>
  <si>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</si>
  <si>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</si>
  <si>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</si>
  <si>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</si>
  <si>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</si>
  <si>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</si>
  <si>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</si>
  <si>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</si>
  <si>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</si>
  <si>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</si>
  <si>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</si>
  <si>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</si>
  <si>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</si>
  <si>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</si>
  <si>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</si>
  <si>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</si>
  <si>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</si>
  <si>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</si>
  <si>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</si>
  <si>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</si>
  <si>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</si>
  <si>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</si>
  <si>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</si>
  <si>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</si>
  <si>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</si>
  <si>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</si>
  <si>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</si>
  <si>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</si>
  <si>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</si>
  <si>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</si>
  <si>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</si>
  <si>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</si>
  <si>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</si>
  <si>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</si>
  <si>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</si>
  <si>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</si>
  <si>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</si>
  <si>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</si>
  <si>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</si>
  <si>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</si>
  <si>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</si>
  <si>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</si>
  <si>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</si>
  <si>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</si>
  <si>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</si>
  <si>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</si>
  <si>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</si>
  <si>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</si>
  <si>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</si>
  <si>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</si>
  <si>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北海道妹背牛町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</si>
  <si>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</si>
  <si>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</si>
  <si>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</si>
  <si>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</si>
  <si>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</si>
  <si>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</si>
  <si>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</si>
  <si>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</si>
  <si>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</si>
  <si>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</si>
  <si>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</si>
  <si>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</si>
  <si>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</si>
  <si>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</si>
  <si>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</si>
  <si>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</si>
  <si>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</si>
  <si>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</si>
  <si>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</si>
  <si>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</si>
  <si>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</si>
  <si>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</si>
  <si>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</si>
  <si>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</si>
  <si>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</si>
  <si>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</si>
  <si>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</si>
  <si>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</si>
  <si>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</si>
  <si>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</si>
  <si>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</si>
  <si>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</si>
  <si>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</si>
  <si>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</si>
  <si>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</si>
  <si>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</si>
  <si>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介護保険特別会計（サービス事業勘定）</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</si>
  <si>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</si>
  <si>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</si>
  <si>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</si>
  <si>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</si>
  <si>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</si>
  <si>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</si>
  <si>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</si>
  <si>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</si>
  <si>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</si>
  <si>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</si>
  <si>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</si>
  <si>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</si>
  <si>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</si>
  <si>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</si>
  <si>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</si>
  <si>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</si>
  <si>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</si>
  <si>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</si>
  <si>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</si>
  <si>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</si>
  <si>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</si>
  <si>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</si>
  <si>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</si>
  <si>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</si>
  <si>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</si>
  <si>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</si>
  <si>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</si>
  <si>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</si>
  <si>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</si>
  <si>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</si>
  <si>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</si>
  <si>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</si>
  <si>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</si>
  <si>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</si>
  <si>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</si>
  <si>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</si>
  <si>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</si>
  <si>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</si>
  <si>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</si>
  <si>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</si>
  <si>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</si>
  <si>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</si>
  <si>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</si>
  <si>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</si>
  <si>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</si>
  <si>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</si>
  <si>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</si>
  <si>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</si>
  <si>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</si>
  <si>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</si>
  <si>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</si>
  <si>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</si>
  <si>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</si>
  <si>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</si>
  <si>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</si>
  <si>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</si>
  <si>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</si>
  <si>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</si>
  <si>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</si>
  <si>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</si>
  <si>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</si>
  <si>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</si>
  <si>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</si>
  <si>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</si>
  <si>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</si>
  <si>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</si>
  <si>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</si>
  <si>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</si>
  <si>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</si>
  <si>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</si>
  <si>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</si>
  <si>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</si>
  <si>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</si>
  <si>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</si>
  <si>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</si>
  <si>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</si>
  <si>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</si>
  <si>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</si>
  <si>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</si>
  <si>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</si>
  <si>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</si>
  <si>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</si>
  <si>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</si>
  <si>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</si>
  <si>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</si>
  <si>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</si>
  <si>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</si>
  <si>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</si>
  <si>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</si>
  <si>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</si>
  <si>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</si>
  <si>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</si>
  <si>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</si>
  <si>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</si>
  <si>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</si>
  <si>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</si>
  <si>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</si>
  <si>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</si>
  <si>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</si>
  <si>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</si>
  <si>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</si>
  <si>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</si>
  <si>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</si>
  <si>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</si>
  <si>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</si>
  <si>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</si>
  <si>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</si>
  <si>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</si>
  <si>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</si>
  <si>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</si>
  <si>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</si>
  <si>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</si>
  <si>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</si>
  <si>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</si>
  <si>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</si>
  <si>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</si>
  <si>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</si>
  <si>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</si>
  <si>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</si>
  <si>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</si>
  <si>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</si>
  <si>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</si>
  <si>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</si>
  <si>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</si>
  <si>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</si>
  <si>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</si>
  <si>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</si>
  <si>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</si>
  <si>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</si>
  <si>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</si>
  <si>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</si>
  <si>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</si>
  <si>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</si>
  <si>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</si>
  <si>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</si>
  <si>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</si>
  <si>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0.05</t>
  </si>
  <si>
    <t>▲ 0.16</t>
  </si>
  <si>
    <t>一般会計</t>
  </si>
  <si>
    <t>国民健康保険特別会計</t>
  </si>
  <si>
    <t>介護保険特別会計（保険事業勘定）</t>
  </si>
  <si>
    <t>農業集落排水事業特別会計</t>
  </si>
  <si>
    <t>簡易水道事業特別会計</t>
  </si>
  <si>
    <t>後期高齢者医療特別会計</t>
  </si>
  <si>
    <t>介護保険特別会計（サービス事業勘定）</t>
  </si>
  <si>
    <t>その他会計（赤字）</t>
  </si>
  <si>
    <t>その他会計（黒字）</t>
  </si>
  <si>
    <t>-</t>
    <phoneticPr fontId="2"/>
  </si>
  <si>
    <t>-</t>
    <phoneticPr fontId="2"/>
  </si>
  <si>
    <t>北空知衛生センター組合</t>
    <rPh sb="0" eb="1">
      <t>キタ</t>
    </rPh>
    <rPh sb="1" eb="3">
      <t>ソラチ</t>
    </rPh>
    <rPh sb="3" eb="5">
      <t>エイセイ</t>
    </rPh>
    <rPh sb="9" eb="11">
      <t>クミアイ</t>
    </rPh>
    <phoneticPr fontId="2"/>
  </si>
  <si>
    <t>深川地区消防組合</t>
    <rPh sb="0" eb="2">
      <t>フカガワ</t>
    </rPh>
    <rPh sb="2" eb="4">
      <t>チク</t>
    </rPh>
    <rPh sb="4" eb="6">
      <t>ショウボウ</t>
    </rPh>
    <rPh sb="6" eb="8">
      <t>クミアイ</t>
    </rPh>
    <phoneticPr fontId="2"/>
  </si>
  <si>
    <t>北空知葬斎組合</t>
    <rPh sb="0" eb="1">
      <t>キタ</t>
    </rPh>
    <rPh sb="1" eb="3">
      <t>ソラチ</t>
    </rPh>
    <rPh sb="3" eb="4">
      <t>ソウ</t>
    </rPh>
    <rPh sb="4" eb="5">
      <t>イワイ</t>
    </rPh>
    <rPh sb="5" eb="7">
      <t>クミアイ</t>
    </rPh>
    <phoneticPr fontId="2"/>
  </si>
  <si>
    <t>北空知衛生施設組合</t>
    <rPh sb="0" eb="1">
      <t>キタ</t>
    </rPh>
    <rPh sb="1" eb="3">
      <t>ソラチ</t>
    </rPh>
    <rPh sb="3" eb="5">
      <t>エイセイ</t>
    </rPh>
    <rPh sb="5" eb="7">
      <t>シセツ</t>
    </rPh>
    <rPh sb="7" eb="9">
      <t>クミアイ</t>
    </rPh>
    <phoneticPr fontId="2"/>
  </si>
  <si>
    <t>中・北空知廃棄物処理広域連合</t>
    <rPh sb="0" eb="1">
      <t>ナカ</t>
    </rPh>
    <rPh sb="2" eb="3">
      <t>キタ</t>
    </rPh>
    <rPh sb="3" eb="5">
      <t>ソラチ</t>
    </rPh>
    <rPh sb="5" eb="8">
      <t>ハイキブツ</t>
    </rPh>
    <rPh sb="8" eb="10">
      <t>ショリ</t>
    </rPh>
    <rPh sb="10" eb="12">
      <t>コウイキ</t>
    </rPh>
    <rPh sb="12" eb="14">
      <t>レンゴウ</t>
    </rPh>
    <phoneticPr fontId="2"/>
  </si>
  <si>
    <t>北空知広域水道企業団</t>
    <rPh sb="0" eb="1">
      <t>キタ</t>
    </rPh>
    <rPh sb="1" eb="3">
      <t>ソラチ</t>
    </rPh>
    <rPh sb="3" eb="5">
      <t>コウイキ</t>
    </rPh>
    <rPh sb="5" eb="7">
      <t>スイドウ</t>
    </rPh>
    <rPh sb="7" eb="9">
      <t>キギョウ</t>
    </rPh>
    <rPh sb="9" eb="10">
      <t>ダン</t>
    </rPh>
    <phoneticPr fontId="2"/>
  </si>
  <si>
    <t>空知教育センター組合</t>
    <rPh sb="0" eb="2">
      <t>ソラチ</t>
    </rPh>
    <rPh sb="2" eb="4">
      <t>キョウイク</t>
    </rPh>
    <rPh sb="8" eb="10">
      <t>クミアイ</t>
    </rPh>
    <phoneticPr fontId="2"/>
  </si>
  <si>
    <t>北空知圏学校給食組合</t>
    <rPh sb="0" eb="1">
      <t>キタ</t>
    </rPh>
    <rPh sb="1" eb="3">
      <t>ソラチ</t>
    </rPh>
    <rPh sb="3" eb="4">
      <t>ケン</t>
    </rPh>
    <rPh sb="4" eb="6">
      <t>ガッコウ</t>
    </rPh>
    <rPh sb="6" eb="8">
      <t>キュウショク</t>
    </rPh>
    <rPh sb="8" eb="10">
      <t>クミアイ</t>
    </rPh>
    <phoneticPr fontId="2"/>
  </si>
  <si>
    <t>妹背牛振興公社</t>
    <rPh sb="0" eb="3">
      <t>モセウシ</t>
    </rPh>
    <rPh sb="3" eb="5">
      <t>シンコウ</t>
    </rPh>
    <rPh sb="5" eb="7">
      <t>コウシャ</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</si>
  <si>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</si>
  <si>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</si>
  <si>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</si>
  <si>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</si>
  <si>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</si>
  <si>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</si>
  <si>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</si>
  <si>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</si>
  <si>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</si>
  <si>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</si>
  <si>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</si>
  <si>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</si>
  <si>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</si>
  <si>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</si>
  <si>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将来負担比率とも類似団体と比較して高いものとなっているが、実質公債費比率では元利償還金の減少により比率は減少傾向にあり、将来負担比率も公営企業債等繰入見込額の増加により一時的には上昇したものの、地方債の新規発行抑制等により地方債現在高の減少が見込まれ比率は改善されると想定される。</t>
    <rPh sb="1" eb="3">
      <t>ジッシツ</t>
    </rPh>
    <rPh sb="3" eb="6">
      <t>コウサイヒ</t>
    </rPh>
    <rPh sb="6" eb="8">
      <t>ヒリツ</t>
    </rPh>
    <rPh sb="9" eb="11">
      <t>ショウライ</t>
    </rPh>
    <rPh sb="11" eb="13">
      <t>フタン</t>
    </rPh>
    <rPh sb="13" eb="15">
      <t>ヒリツ</t>
    </rPh>
    <rPh sb="17" eb="19">
      <t>ルイジ</t>
    </rPh>
    <rPh sb="19" eb="21">
      <t>ダンタイ</t>
    </rPh>
    <rPh sb="22" eb="24">
      <t>ヒカク</t>
    </rPh>
    <rPh sb="26" eb="27">
      <t>タカ</t>
    </rPh>
    <rPh sb="38" eb="40">
      <t>ジッシツ</t>
    </rPh>
    <rPh sb="40" eb="43">
      <t>コウサイヒ</t>
    </rPh>
    <rPh sb="43" eb="45">
      <t>ヒリツ</t>
    </rPh>
    <rPh sb="47" eb="49">
      <t>ガンリ</t>
    </rPh>
    <rPh sb="49" eb="52">
      <t>ショウカンキン</t>
    </rPh>
    <rPh sb="53" eb="54">
      <t>ゲン</t>
    </rPh>
    <rPh sb="54" eb="55">
      <t>ショウ</t>
    </rPh>
    <rPh sb="58" eb="60">
      <t>ヒリツ</t>
    </rPh>
    <rPh sb="61" eb="63">
      <t>ゲンショウ</t>
    </rPh>
    <rPh sb="63" eb="65">
      <t>ケイコウ</t>
    </rPh>
    <rPh sb="69" eb="71">
      <t>ショウライ</t>
    </rPh>
    <rPh sb="71" eb="73">
      <t>フタン</t>
    </rPh>
    <rPh sb="73" eb="75">
      <t>ヒリツ</t>
    </rPh>
    <rPh sb="76" eb="78">
      <t>コウエイ</t>
    </rPh>
    <rPh sb="78" eb="80">
      <t>キギョウ</t>
    </rPh>
    <rPh sb="80" eb="81">
      <t>サイ</t>
    </rPh>
    <rPh sb="81" eb="82">
      <t>トウ</t>
    </rPh>
    <rPh sb="82" eb="84">
      <t>クリイレ</t>
    </rPh>
    <rPh sb="84" eb="86">
      <t>ミコ</t>
    </rPh>
    <rPh sb="86" eb="87">
      <t>ガク</t>
    </rPh>
    <rPh sb="88" eb="89">
      <t>ゾウ</t>
    </rPh>
    <rPh sb="89" eb="90">
      <t>カ</t>
    </rPh>
    <rPh sb="93" eb="95">
      <t>イチジ</t>
    </rPh>
    <rPh sb="95" eb="96">
      <t>テキ</t>
    </rPh>
    <rPh sb="98" eb="100">
      <t>ジョウショウ</t>
    </rPh>
    <rPh sb="106" eb="108">
      <t>チホウ</t>
    </rPh>
    <rPh sb="108" eb="109">
      <t>サイ</t>
    </rPh>
    <rPh sb="110" eb="112">
      <t>シンキ</t>
    </rPh>
    <rPh sb="112" eb="114">
      <t>ハッコウ</t>
    </rPh>
    <rPh sb="114" eb="116">
      <t>ヨクセイ</t>
    </rPh>
    <rPh sb="116" eb="117">
      <t>トウ</t>
    </rPh>
    <rPh sb="120" eb="122">
      <t>チホウ</t>
    </rPh>
    <rPh sb="122" eb="123">
      <t>サイ</t>
    </rPh>
    <rPh sb="123" eb="126">
      <t>ゲンザイダカ</t>
    </rPh>
    <rPh sb="127" eb="128">
      <t>ゲン</t>
    </rPh>
    <rPh sb="128" eb="129">
      <t>ショウ</t>
    </rPh>
    <rPh sb="130" eb="132">
      <t>ミコ</t>
    </rPh>
    <rPh sb="134" eb="136">
      <t>ヒリツ</t>
    </rPh>
    <rPh sb="137" eb="139">
      <t>カイゼン</t>
    </rPh>
    <rPh sb="143" eb="145">
      <t>ソウテイ</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</si>
</sst>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587"/>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49008</c:v>
                </c:pt>
                <c:pt idx="1">
                  <c:v>28930</c:v>
                </c:pt>
                <c:pt idx="2">
                  <c:v>175373</c:v>
                </c:pt>
                <c:pt idx="3">
                  <c:v>73155</c:v>
                </c:pt>
                <c:pt idx="4">
                  <c:v>120383</c:v>
                </c:pt>
              </c:numCache>
            </c:numRef>
          </c:val>
        </c:ser>
        <c:marker val="1"/>
        <c:axId val="102077568"/>
        <c:axId val="102079488"/>
      </c:lineChart>
      <c:catAx>
        <c:axId val="102077568"/>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079488"/>
        <c:crosses val="autoZero"/>
        <c:auto val="1"/>
        <c:lblAlgn val="ctr"/>
        <c:lblOffset val="100"/>
        <c:tickLblSkip val="1"/>
        <c:tickMarkSkip val="1"/>
      </c:catAx>
      <c:valAx>
        <c:axId val="102079488"/>
        <c:scaling>
          <c:orientation val="minMax"/>
          <c:max val="40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521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077568"/>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1248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1.8</c:v>
                </c:pt>
                <c:pt idx="1">
                  <c:v>1.77</c:v>
                </c:pt>
                <c:pt idx="2">
                  <c:v>1.76</c:v>
                </c:pt>
                <c:pt idx="3">
                  <c:v>1.64</c:v>
                </c:pt>
                <c:pt idx="4">
                  <c:v>1.99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18.32</c:v>
                </c:pt>
                <c:pt idx="1">
                  <c:v>18.690000000000001</c:v>
                </c:pt>
                <c:pt idx="2">
                  <c:v>22.52</c:v>
                </c:pt>
                <c:pt idx="3">
                  <c:v>23.23</c:v>
                </c:pt>
                <c:pt idx="4">
                  <c:v>27.17</c:v>
                </c:pt>
              </c:numCache>
            </c:numRef>
          </c:val>
        </c:ser>
        <c:gapWidth val="250"/>
        <c:overlap val="100"/>
        <c:axId val="115446912"/>
        <c:axId val="115448832"/>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4.34</c:v>
                </c:pt>
                <c:pt idx="1">
                  <c:v>-0.05</c:v>
                </c:pt>
                <c:pt idx="2">
                  <c:v>3.75</c:v>
                </c:pt>
                <c:pt idx="3">
                  <c:v>-0.16</c:v>
                </c:pt>
                <c:pt idx="4">
                  <c:v>5.09</c:v>
                </c:pt>
              </c:numCache>
            </c:numRef>
          </c:val>
        </c:ser>
        <c:marker val="1"/>
        <c:axId val="115446912"/>
        <c:axId val="115448832"/>
      </c:lineChart>
      <c:catAx>
        <c:axId val="115446912"/>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448832"/>
        <c:crosses val="autoZero"/>
        <c:auto val="1"/>
        <c:lblAlgn val="ctr"/>
        <c:lblOffset val="100"/>
        <c:tickLblSkip val="1"/>
        <c:tickMarkSkip val="1"/>
      </c:catAx>
      <c:valAx>
        <c:axId val="11544883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44691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9134"/>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介護保険特別会計（サービス事業勘定）</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0.32</c:v>
                </c:pt>
                <c:pt idx="2">
                  <c:v>#N/A</c:v>
                </c:pt>
                <c:pt idx="3">
                  <c:v>0.34</c:v>
                </c:pt>
                <c:pt idx="4">
                  <c:v>#N/A</c:v>
                </c:pt>
                <c:pt idx="5">
                  <c:v>0.27</c:v>
                </c:pt>
                <c:pt idx="6">
                  <c:v>#N/A</c:v>
                </c:pt>
                <c:pt idx="7">
                  <c:v>0.26</c:v>
                </c:pt>
                <c:pt idx="8">
                  <c:v>#N/A</c:v>
                </c:pt>
                <c:pt idx="9">
                  <c:v>0.23</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0.54</c:v>
                </c:pt>
                <c:pt idx="2">
                  <c:v>#N/A</c:v>
                </c:pt>
                <c:pt idx="3">
                  <c:v>1.03</c:v>
                </c:pt>
                <c:pt idx="4">
                  <c:v>#N/A</c:v>
                </c:pt>
                <c:pt idx="5">
                  <c:v>1.47</c:v>
                </c:pt>
                <c:pt idx="6">
                  <c:v>#N/A</c:v>
                </c:pt>
                <c:pt idx="7">
                  <c:v>1.41</c:v>
                </c:pt>
                <c:pt idx="8">
                  <c:v>#N/A</c:v>
                </c:pt>
                <c:pt idx="9">
                  <c:v>0.28999999999999998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1.8</c:v>
                </c:pt>
                <c:pt idx="2">
                  <c:v>#N/A</c:v>
                </c:pt>
                <c:pt idx="3">
                  <c:v>1.76</c:v>
                </c:pt>
                <c:pt idx="4">
                  <c:v>#N/A</c:v>
                </c:pt>
                <c:pt idx="5">
                  <c:v>1.76</c:v>
                </c:pt>
                <c:pt idx="6">
                  <c:v>#N/A</c:v>
                </c:pt>
                <c:pt idx="7">
                  <c:v>1.63</c:v>
                </c:pt>
                <c:pt idx="8">
                  <c:v>#N/A</c:v>
                </c:pt>
                <c:pt idx="9">
                  <c:v>1.99</c:v>
                </c:pt>
              </c:numCache>
            </c:numRef>
          </c:val>
        </c:ser>
        <c:overlap val="100"/>
        <c:axId val="55510528"/>
        <c:axId val="55512064"/>
      </c:barChart>
      <c:catAx>
        <c:axId val="5551052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512064"/>
        <c:crosses val="autoZero"/>
        <c:auto val="1"/>
        <c:lblAlgn val="ctr"/>
        <c:lblOffset val="100"/>
        <c:tickLblSkip val="1"/>
        <c:tickMarkSkip val="1"/>
      </c:catAx>
      <c:valAx>
        <c:axId val="5551206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510528"/>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8965E-2"/>
          <c:y val="8.7976539589442848E-2"/>
          <c:w val="0.903563171368439"/>
          <c:h val="0.63929618768328822"/>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583</c:v>
                </c:pt>
                <c:pt idx="5">
                  <c:v>555</c:v>
                </c:pt>
                <c:pt idx="8">
                  <c:v>527</c:v>
                </c:pt>
                <c:pt idx="11">
                  <c:v>513</c:v>
                </c:pt>
                <c:pt idx="14">
                  <c:v>502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41</c:v>
                </c:pt>
                <c:pt idx="3">
                  <c:v>37</c:v>
                </c:pt>
                <c:pt idx="6">
                  <c:v>33</c:v>
                </c:pt>
                <c:pt idx="9">
                  <c:v>33</c:v>
                </c:pt>
                <c:pt idx="12">
                  <c:v>33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76</c:v>
                </c:pt>
                <c:pt idx="3">
                  <c:v>60</c:v>
                </c:pt>
                <c:pt idx="6">
                  <c:v>34</c:v>
                </c:pt>
                <c:pt idx="9">
                  <c:v>27</c:v>
                </c:pt>
                <c:pt idx="12">
                  <c:v>16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13</c:v>
                </c:pt>
                <c:pt idx="3">
                  <c:v>79</c:v>
                </c:pt>
                <c:pt idx="6">
                  <c:v>85</c:v>
                </c:pt>
                <c:pt idx="9">
                  <c:v>84</c:v>
                </c:pt>
                <c:pt idx="12">
                  <c:v>86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663</c:v>
                </c:pt>
                <c:pt idx="3">
                  <c:v>615</c:v>
                </c:pt>
                <c:pt idx="6">
                  <c:v>599</c:v>
                </c:pt>
                <c:pt idx="9">
                  <c:v>561</c:v>
                </c:pt>
                <c:pt idx="12">
                  <c:v>548</c:v>
                </c:pt>
              </c:numCache>
            </c:numRef>
          </c:val>
        </c:ser>
        <c:gapWidth val="100"/>
        <c:overlap val="100"/>
        <c:axId val="116234112"/>
        <c:axId val="102105088"/>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211</c:v>
                </c:pt>
                <c:pt idx="2">
                  <c:v>#N/A</c:v>
                </c:pt>
                <c:pt idx="3">
                  <c:v>#N/A</c:v>
                </c:pt>
                <c:pt idx="4">
                  <c:v>236</c:v>
                </c:pt>
                <c:pt idx="5">
                  <c:v>#N/A</c:v>
                </c:pt>
                <c:pt idx="6">
                  <c:v>#N/A</c:v>
                </c:pt>
                <c:pt idx="7">
                  <c:v>224</c:v>
                </c:pt>
                <c:pt idx="8">
                  <c:v>#N/A</c:v>
                </c:pt>
                <c:pt idx="9">
                  <c:v>#N/A</c:v>
                </c:pt>
                <c:pt idx="10">
                  <c:v>192</c:v>
                </c:pt>
                <c:pt idx="11">
                  <c:v>#N/A</c:v>
                </c:pt>
                <c:pt idx="12">
                  <c:v>#N/A</c:v>
                </c:pt>
                <c:pt idx="13">
                  <c:v>181</c:v>
                </c:pt>
                <c:pt idx="14">
                  <c:v>#N/A</c:v>
                </c:pt>
              </c:numCache>
            </c:numRef>
          </c:val>
        </c:ser>
        <c:marker val="1"/>
        <c:axId val="116234112"/>
        <c:axId val="102105088"/>
      </c:lineChart>
      <c:catAx>
        <c:axId val="11623411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105088"/>
        <c:crosses val="autoZero"/>
        <c:auto val="1"/>
        <c:lblAlgn val="ctr"/>
        <c:lblOffset val="100"/>
        <c:tickLblSkip val="1"/>
        <c:tickMarkSkip val="1"/>
      </c:catAx>
      <c:valAx>
        <c:axId val="10210508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23411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90051"/>
          <c:h val="0.58918212773854961"/>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3845</c:v>
                </c:pt>
                <c:pt idx="5">
                  <c:v>3635</c:v>
                </c:pt>
                <c:pt idx="8">
                  <c:v>3425</c:v>
                </c:pt>
                <c:pt idx="11">
                  <c:v>3322</c:v>
                </c:pt>
                <c:pt idx="14">
                  <c:v>3136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363</c:v>
                </c:pt>
                <c:pt idx="5">
                  <c:v>332</c:v>
                </c:pt>
                <c:pt idx="8">
                  <c:v>392</c:v>
                </c:pt>
                <c:pt idx="11">
                  <c:v>366</c:v>
                </c:pt>
                <c:pt idx="14">
                  <c:v>448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868</c:v>
                </c:pt>
                <c:pt idx="5">
                  <c:v>925</c:v>
                </c:pt>
                <c:pt idx="8">
                  <c:v>1062</c:v>
                </c:pt>
                <c:pt idx="11">
                  <c:v>1090</c:v>
                </c:pt>
                <c:pt idx="14">
                  <c:v>1219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1004</c:v>
                </c:pt>
                <c:pt idx="3">
                  <c:v>975</c:v>
                </c:pt>
                <c:pt idx="6">
                  <c:v>940</c:v>
                </c:pt>
                <c:pt idx="9">
                  <c:v>938</c:v>
                </c:pt>
                <c:pt idx="12">
                  <c:v>917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180</c:v>
                </c:pt>
                <c:pt idx="3">
                  <c:v>126</c:v>
                </c:pt>
                <c:pt idx="6">
                  <c:v>95</c:v>
                </c:pt>
                <c:pt idx="9">
                  <c:v>69</c:v>
                </c:pt>
                <c:pt idx="12">
                  <c:v>53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128</c:v>
                </c:pt>
                <c:pt idx="3">
                  <c:v>417</c:v>
                </c:pt>
                <c:pt idx="6">
                  <c:v>695</c:v>
                </c:pt>
                <c:pt idx="9">
                  <c:v>932</c:v>
                </c:pt>
                <c:pt idx="12">
                  <c:v>930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189</c:v>
                </c:pt>
                <c:pt idx="3">
                  <c:v>155</c:v>
                </c:pt>
                <c:pt idx="6">
                  <c:v>126</c:v>
                </c:pt>
                <c:pt idx="9">
                  <c:v>95</c:v>
                </c:pt>
                <c:pt idx="12">
                  <c:v>64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4446</c:v>
                </c:pt>
                <c:pt idx="3">
                  <c:v>4053</c:v>
                </c:pt>
                <c:pt idx="6">
                  <c:v>3802</c:v>
                </c:pt>
                <c:pt idx="9">
                  <c:v>3619</c:v>
                </c:pt>
                <c:pt idx="12">
                  <c:v>3395</c:v>
                </c:pt>
              </c:numCache>
            </c:numRef>
          </c:val>
        </c:ser>
        <c:gapWidth val="100"/>
        <c:overlap val="100"/>
        <c:axId val="118717056"/>
        <c:axId val="118727424"/>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872</c:v>
                </c:pt>
                <c:pt idx="2">
                  <c:v>#N/A</c:v>
                </c:pt>
                <c:pt idx="3">
                  <c:v>#N/A</c:v>
                </c:pt>
                <c:pt idx="4">
                  <c:v>835</c:v>
                </c:pt>
                <c:pt idx="5">
                  <c:v>#N/A</c:v>
                </c:pt>
                <c:pt idx="6">
                  <c:v>#N/A</c:v>
                </c:pt>
                <c:pt idx="7">
                  <c:v>778</c:v>
                </c:pt>
                <c:pt idx="8">
                  <c:v>#N/A</c:v>
                </c:pt>
                <c:pt idx="9">
                  <c:v>#N/A</c:v>
                </c:pt>
                <c:pt idx="10">
                  <c:v>875</c:v>
                </c:pt>
                <c:pt idx="11">
                  <c:v>#N/A</c:v>
                </c:pt>
                <c:pt idx="12">
                  <c:v>#N/A</c:v>
                </c:pt>
                <c:pt idx="13">
                  <c:v>556</c:v>
                </c:pt>
                <c:pt idx="14">
                  <c:v>#N/A</c:v>
                </c:pt>
              </c:numCache>
            </c:numRef>
          </c:val>
        </c:ser>
        <c:marker val="1"/>
        <c:axId val="118717056"/>
        <c:axId val="118727424"/>
      </c:lineChart>
      <c:catAx>
        <c:axId val="11871705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8727424"/>
        <c:crosses val="autoZero"/>
        <c:auto val="1"/>
        <c:lblAlgn val="ctr"/>
        <c:lblOffset val="100"/>
        <c:tickLblSkip val="1"/>
        <c:tickMarkSkip val="1"/>
      </c:catAx>
      <c:valAx>
        <c:axId val="11872742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717056"/>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6"/>
          <c:y val="4.9232005384860722E-2"/>
          <c:w val="0.84484011943744164"/>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axId val="118933376"/>
        <c:axId val="118943744"/>
      </c:scatterChart>
      <c:valAx>
        <c:axId val="118933376"/>
        <c:scaling>
          <c:orientation val="minMax"/>
        </c:scaling>
        <c:axPos val="b"/>
        <c:title>
          <c:tx>
            <c:rich>
              <a:bodyPr/>
              <a:lstStyle/>
              <a:p>
                <a:pPr>
                  <a:defRPr/>
                </a:pPr>
                <a:r>
                  <a:rPr lang="ja-JP" altLang="en-US" sz="1050" b="0"/>
                  <a:t>有形固定資産減価償却率</a:t>
                </a:r>
              </a:p>
            </c:rich>
          </c:tx>
          <c:layout>
            <c:manualLayout>
              <c:xMode val="edge"/>
              <c:yMode val="edge"/>
              <c:x val="0.41341553300957234"/>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8943744"/>
        <c:crosses val="autoZero"/>
        <c:crossBetween val="midCat"/>
      </c:valAx>
      <c:valAx>
        <c:axId val="118943744"/>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18933376"/>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6"/>
          <c:y val="4.7118521949462297E-2"/>
          <c:w val="0.84704431781868661"/>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8448535246363831E-2"/>
                  <c:y val="-5.2608889575077575E-2"/>
                </c:manualLayout>
              </c:layout>
              <c:tx>
                <c:strRef>
                  <c:f>公会計指標分析・財政指標組合せ分析表!$K$72</c:f>
                  <c:strCache>
                    <c:ptCount val="1"/>
                    <c:pt idx="0">
                      <c:v>H23</c:v>
                    </c:pt>
                  </c:strCache>
                </c:strRef>
              </c:tx>
              <c:dLblPos val="r"/>
            </c:dLbl>
            <c:dLbl>
              <c:idx val="1"/>
              <c:layout>
                <c:manualLayout>
                  <c:x val="-2.496238927726387E-2"/>
                  <c:y val="-6.2527233115468414E-2"/>
                </c:manualLayout>
              </c:layout>
              <c:tx>
                <c:strRef>
                  <c:f>公会計指標分析・財政指標組合せ分析表!$L$72</c:f>
                  <c:strCache>
                    <c:ptCount val="1"/>
                    <c:pt idx="0">
                      <c:v>H24</c:v>
                    </c:pt>
                  </c:strCache>
                </c:strRef>
              </c:tx>
              <c:dLblPos val="r"/>
            </c:dLbl>
            <c:dLbl>
              <c:idx val="2"/>
              <c:layout/>
              <c:tx>
                <c:strRef>
                  <c:f>公会計指標分析・財政指標組合せ分析表!$M$72</c:f>
                  <c:strCache>
                    <c:ptCount val="1"/>
                    <c:pt idx="0">
                      <c:v>H25</c:v>
                    </c:pt>
                  </c:strCache>
                </c:strRef>
              </c:tx>
              <c:dLblPos val="t"/>
            </c:dLbl>
            <c:dLbl>
              <c:idx val="3"/>
              <c:layout>
                <c:manualLayout>
                  <c:x val="-3.1705462261813755E-2"/>
                  <c:y val="-7.244557665585917E-2"/>
                </c:manualLayout>
              </c:layout>
              <c:tx>
                <c:strRef>
                  <c:f>公会計指標分析・財政指標組合せ分析表!$N$72</c:f>
                  <c:strCache>
                    <c:ptCount val="1"/>
                    <c:pt idx="0">
                      <c:v>H26</c:v>
                    </c:pt>
                  </c:strCache>
                </c:strRef>
              </c:tx>
              <c:dLblPos val="r"/>
            </c:dLbl>
            <c:dLbl>
              <c:idx val="4"/>
              <c:layout/>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13.1</c:v>
                </c:pt>
                <c:pt idx="1">
                  <c:v>13.2</c:v>
                </c:pt>
                <c:pt idx="2">
                  <c:v>13.2</c:v>
                </c:pt>
                <c:pt idx="3">
                  <c:v>13</c:v>
                </c:pt>
                <c:pt idx="4">
                  <c:v>11.7</c:v>
                </c:pt>
              </c:numCache>
            </c:numRef>
          </c:xVal>
          <c:yVal>
            <c:numRef>
              <c:f>公会計指標分析・財政指標組合せ分析表!$K$73:$O$73</c:f>
              <c:numCache>
                <c:formatCode>#,##0.0;"▲ "#,##0.0</c:formatCode>
                <c:ptCount val="5"/>
                <c:pt idx="0">
                  <c:v>51.4</c:v>
                </c:pt>
                <c:pt idx="1">
                  <c:v>49.6</c:v>
                </c:pt>
                <c:pt idx="2">
                  <c:v>45.9</c:v>
                </c:pt>
                <c:pt idx="3">
                  <c:v>53</c:v>
                </c:pt>
                <c:pt idx="4">
                  <c:v>32.1</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dLbl>
            <c:dLbl>
              <c:idx val="1"/>
              <c:layout/>
              <c:tx>
                <c:strRef>
                  <c:f>公会計指標分析・財政指標組合せ分析表!$L$72</c:f>
                  <c:strCache>
                    <c:ptCount val="1"/>
                    <c:pt idx="0">
                      <c:v>H24</c:v>
                    </c:pt>
                  </c:strCache>
                </c:strRef>
              </c:tx>
              <c:dLblPos val="t"/>
            </c:dLbl>
            <c:dLbl>
              <c:idx val="2"/>
              <c:layout/>
              <c:tx>
                <c:strRef>
                  <c:f>公会計指標分析・財政指標組合せ分析表!$M$72</c:f>
                  <c:strCache>
                    <c:ptCount val="1"/>
                    <c:pt idx="0">
                      <c:v>H25</c:v>
                    </c:pt>
                  </c:strCache>
                </c:strRef>
              </c:tx>
              <c:dLblPos val="t"/>
            </c:dLbl>
            <c:dLbl>
              <c:idx val="3"/>
              <c:layout/>
              <c:tx>
                <c:strRef>
                  <c:f>公会計指標分析・財政指標組合せ分析表!$N$72</c:f>
                  <c:strCache>
                    <c:ptCount val="1"/>
                    <c:pt idx="0">
                      <c:v>H26</c:v>
                    </c:pt>
                  </c:strCache>
                </c:strRef>
              </c:tx>
              <c:dLblPos val="t"/>
            </c:dLbl>
            <c:dLbl>
              <c:idx val="4"/>
              <c:layout/>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er>
        <c:axId val="119075584"/>
        <c:axId val="119077504"/>
      </c:scatterChart>
      <c:valAx>
        <c:axId val="119075584"/>
        <c:scaling>
          <c:orientation val="minMax"/>
          <c:max val="13.7"/>
          <c:min val="7.4"/>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077504"/>
        <c:crosses val="autoZero"/>
        <c:crossBetween val="midCat"/>
      </c:valAx>
      <c:valAx>
        <c:axId val="119077504"/>
        <c:scaling>
          <c:orientation val="minMax"/>
          <c:max val="62"/>
          <c:min val="-7"/>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2E-2"/>
              <c:y val="0.25119654160876925"/>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19075584"/>
        <c:crosses val="autoZero"/>
        <c:crossBetween val="midCat"/>
        <c:majorUnit val="7"/>
      </c:valAx>
      <c:spPr>
        <a:solidFill>
          <a:srgbClr val="E6FFD5"/>
        </a:solidFill>
        <a:ln w="19050">
          <a:solidFill>
            <a:srgbClr val="000000"/>
          </a:solidFill>
        </a:ln>
      </c:spPr>
    </c:plotArea>
    <c:plotVisOnly val="1"/>
    <c:dispBlanksAs val="gap"/>
  </c:chart>
  <c:spPr>
    <a:noFill/>
    <a:ln>
      <a:noFill/>
    </a:ln>
  </c:spPr>
  <c:printSettings>
    <c:headerFooter/>
    <c:pageMargins b="0.75000000000000078" l="0.70000000000000062" r="0.70000000000000062" t="0.75000000000000078"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北海道妹背牛町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公営企業債の元利償還金に対する繰入金が増えている一方、元利償還金については、平成２２年度に公債費償還額がピークを迎えた後は減少している。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算入公債費等も事業費補正等の交付税算入が減少はしているものの、結果的に実質公債費比率の分子は減少している。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北海道妹背牛町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一般会計等に係る地方債の現在高は、毎年平均３００百万円程減少している。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また他の将来負担額では、公営企業債等繰入見込額で増加はしているが、全体では減少している。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充当可能財源等でも、地方債の現在高に比例し基準財政需要額算入見込額は減少しているが、充当可能基金は増加しており、将来負担比率の分子は減少傾向にある。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北海道妹背牛町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3,190
3,183
48.64
3,334,440
3,254,521
42,797
2,146,815
3,395,299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32.1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北海道妹背牛町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3,190
3,183
48.64
3,334,440
3,254,521
42,797
2,146,815
3,395,299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32.1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北海道妹背牛町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3,190
3,183
48.64
3,334,440
3,254,521
42,797
2,146,815
3,395,299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32.1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北海道妹背牛町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3,190
3,183
48.64
3,334,440
3,254,521
42,797
2,146,815
3,395,299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32.1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類似団体平均値に近い数値であるが若干下回っている。</a:t>
          </a:r>
          <a:endParaRPr kumimoji="1" lang="en-US" altLang="ja-JP" sz="1300">
            <a:latin typeface="ＭＳ Ｐゴシック"/>
          </a:endParaRPr>
        </a:p>
        <a:p>
          <a:r>
            <a:rPr kumimoji="1" lang="ja-JP" altLang="en-US" sz="1300">
              <a:latin typeface="ＭＳ Ｐゴシック"/>
            </a:rPr>
            <a:t>　人口の減少や景気低迷などによる税収が減少傾向にある中、今後さらに計画的な職員数の削減、事業の必要性、緊急性の検討など投資的経費を抑制し、歳出の継続的な見直しに努める。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27215</xdr:rowOff>
    </xdr:from>
    <xdr:to>
      <xdr:col>7</xdr:col>
      <xdr:colOff>152400</xdr:colOff>
      <xdr:row>44</xdr:row>
      <xdr:rowOff>44450</xdr:rowOff>
    </xdr:to>
    <xdr:cxnSp macro="">
      <xdr:nvCxnSpPr>
        <xdr:cNvPr id="69" name="直線コネクタ 68"/>
        <xdr:cNvCxnSpPr/>
      </xdr:nvCxnSpPr>
      <xdr:spPr>
        <a:xfrm flipV="1">
          <a:off x="4114800" y="75710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44450</xdr:rowOff>
    </xdr:to>
    <xdr:cxnSp macro="">
      <xdr:nvCxnSpPr>
        <xdr:cNvPr id="72" name="直線コネクタ 71"/>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4" name="テキスト ボックス 73"/>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44450</xdr:rowOff>
    </xdr:to>
    <xdr:cxnSp macro="">
      <xdr:nvCxnSpPr>
        <xdr:cNvPr id="75" name="直線コネクタ 74"/>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44450</xdr:rowOff>
    </xdr:to>
    <xdr:cxnSp macro="">
      <xdr:nvCxnSpPr>
        <xdr:cNvPr id="78" name="直線コネクタ 77"/>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88" name="円/楕円 87"/>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119942</xdr:rowOff>
    </xdr:from>
    <xdr:ext cx="762000" cy="259045"/>
    <xdr:sp macro="" textlink="">
      <xdr:nvSpPr>
        <xdr:cNvPr id="89" name="財政力該当値テキスト"/>
        <xdr:cNvSpPr txBox="1"/>
      </xdr:nvSpPr>
      <xdr:spPr>
        <a:xfrm>
          <a:off x="5041900" y="749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90" name="円/楕円 89"/>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1" name="テキスト ボックス 90"/>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2" name="円/楕円 91"/>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3" name="テキスト ボックス 92"/>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4" name="円/楕円 93"/>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5" name="テキスト ボックス 94"/>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6" name="円/楕円 95"/>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7" name="テキスト ボックス 96"/>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a:t>
          </a:r>
          <a:r>
            <a:rPr kumimoji="1" lang="ja-JP" altLang="en-US" sz="1300">
              <a:latin typeface="ＭＳ Ｐゴシック"/>
            </a:rPr>
            <a:t>２７は類似団体平均値より２．３％高い８１．７％となっており、うち人件費と公債費で４８．２％を占める状況となっている。</a:t>
          </a:r>
          <a:endParaRPr kumimoji="1" lang="en-US" altLang="ja-JP" sz="1300">
            <a:latin typeface="ＭＳ Ｐゴシック"/>
          </a:endParaRPr>
        </a:p>
        <a:p>
          <a:r>
            <a:rPr kumimoji="1" lang="ja-JP" altLang="en-US" sz="1300">
              <a:latin typeface="ＭＳ Ｐゴシック"/>
            </a:rPr>
            <a:t>　人件費は、必要最小限の退職者補充や給与削減による抑制に努め、公債費についても平成２２年度にピークであった償還額がこれからも減少する見込みであり、今後更に事務事業等の見直しを行い、経常経費削減に取り組む。</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62019</xdr:rowOff>
    </xdr:from>
    <xdr:to>
      <xdr:col>7</xdr:col>
      <xdr:colOff>152400</xdr:colOff>
      <xdr:row>64</xdr:row>
      <xdr:rowOff>79587</xdr:rowOff>
    </xdr:to>
    <xdr:cxnSp macro="">
      <xdr:nvCxnSpPr>
        <xdr:cNvPr id="132" name="直線コネクタ 131"/>
        <xdr:cNvCxnSpPr/>
      </xdr:nvCxnSpPr>
      <xdr:spPr>
        <a:xfrm flipV="1">
          <a:off x="4114800" y="10863369"/>
          <a:ext cx="838200" cy="18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3"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102235</xdr:rowOff>
    </xdr:from>
    <xdr:to>
      <xdr:col>6</xdr:col>
      <xdr:colOff>0</xdr:colOff>
      <xdr:row>64</xdr:row>
      <xdr:rowOff>79587</xdr:rowOff>
    </xdr:to>
    <xdr:cxnSp macro="">
      <xdr:nvCxnSpPr>
        <xdr:cNvPr id="135" name="直線コネクタ 134"/>
        <xdr:cNvCxnSpPr/>
      </xdr:nvCxnSpPr>
      <xdr:spPr>
        <a:xfrm>
          <a:off x="3225800" y="10903585"/>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131039</xdr:rowOff>
    </xdr:from>
    <xdr:ext cx="736600" cy="259045"/>
    <xdr:sp macro="" textlink="">
      <xdr:nvSpPr>
        <xdr:cNvPr id="137" name="テキスト ボックス 136"/>
        <xdr:cNvSpPr txBox="1"/>
      </xdr:nvSpPr>
      <xdr:spPr>
        <a:xfrm>
          <a:off x="3733800" y="10589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102235</xdr:rowOff>
    </xdr:from>
    <xdr:to>
      <xdr:col>4</xdr:col>
      <xdr:colOff>482600</xdr:colOff>
      <xdr:row>64</xdr:row>
      <xdr:rowOff>107738</xdr:rowOff>
    </xdr:to>
    <xdr:cxnSp macro="">
      <xdr:nvCxnSpPr>
        <xdr:cNvPr id="138" name="直線コネクタ 137"/>
        <xdr:cNvCxnSpPr/>
      </xdr:nvCxnSpPr>
      <xdr:spPr>
        <a:xfrm flipV="1">
          <a:off x="2336800" y="10903585"/>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40" name="テキスト ボックス 139"/>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107738</xdr:rowOff>
    </xdr:from>
    <xdr:to>
      <xdr:col>3</xdr:col>
      <xdr:colOff>279400</xdr:colOff>
      <xdr:row>64</xdr:row>
      <xdr:rowOff>123825</xdr:rowOff>
    </xdr:to>
    <xdr:cxnSp macro="">
      <xdr:nvCxnSpPr>
        <xdr:cNvPr id="141" name="直線コネクタ 140"/>
        <xdr:cNvCxnSpPr/>
      </xdr:nvCxnSpPr>
      <xdr:spPr>
        <a:xfrm flipV="1">
          <a:off x="1447800" y="1108053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169773</xdr:rowOff>
    </xdr:from>
    <xdr:ext cx="762000" cy="259045"/>
    <xdr:sp macro="" textlink="">
      <xdr:nvSpPr>
        <xdr:cNvPr id="143" name="テキスト ボックス 142"/>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45" name="テキスト ボックス 144"/>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11219</xdr:rowOff>
    </xdr:from>
    <xdr:to>
      <xdr:col>7</xdr:col>
      <xdr:colOff>203200</xdr:colOff>
      <xdr:row>63</xdr:row>
      <xdr:rowOff>112819</xdr:rowOff>
    </xdr:to>
    <xdr:sp macro="" textlink="">
      <xdr:nvSpPr>
        <xdr:cNvPr id="151" name="円/楕円 150"/>
        <xdr:cNvSpPr/>
      </xdr:nvSpPr>
      <xdr:spPr>
        <a:xfrm>
          <a:off x="49022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154746</xdr:rowOff>
    </xdr:from>
    <xdr:ext cx="762000" cy="259045"/>
    <xdr:sp macro="" textlink="">
      <xdr:nvSpPr>
        <xdr:cNvPr id="152" name="財政構造の弾力性該当値テキスト"/>
        <xdr:cNvSpPr txBox="1"/>
      </xdr:nvSpPr>
      <xdr:spPr>
        <a:xfrm>
          <a:off x="5041900" y="1078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28787</xdr:rowOff>
    </xdr:from>
    <xdr:to>
      <xdr:col>6</xdr:col>
      <xdr:colOff>50800</xdr:colOff>
      <xdr:row>64</xdr:row>
      <xdr:rowOff>130387</xdr:rowOff>
    </xdr:to>
    <xdr:sp macro="" textlink="">
      <xdr:nvSpPr>
        <xdr:cNvPr id="153" name="円/楕円 152"/>
        <xdr:cNvSpPr/>
      </xdr:nvSpPr>
      <xdr:spPr>
        <a:xfrm>
          <a:off x="4064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115164</xdr:rowOff>
    </xdr:from>
    <xdr:ext cx="736600" cy="259045"/>
    <xdr:sp macro="" textlink="">
      <xdr:nvSpPr>
        <xdr:cNvPr id="154" name="テキスト ボックス 153"/>
        <xdr:cNvSpPr txBox="1"/>
      </xdr:nvSpPr>
      <xdr:spPr>
        <a:xfrm>
          <a:off x="3733800" y="1108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51435</xdr:rowOff>
    </xdr:from>
    <xdr:to>
      <xdr:col>4</xdr:col>
      <xdr:colOff>533400</xdr:colOff>
      <xdr:row>63</xdr:row>
      <xdr:rowOff>153035</xdr:rowOff>
    </xdr:to>
    <xdr:sp macro="" textlink="">
      <xdr:nvSpPr>
        <xdr:cNvPr id="155" name="円/楕円 154"/>
        <xdr:cNvSpPr/>
      </xdr:nvSpPr>
      <xdr:spPr>
        <a:xfrm>
          <a:off x="3175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137812</xdr:rowOff>
    </xdr:from>
    <xdr:ext cx="762000" cy="259045"/>
    <xdr:sp macro="" textlink="">
      <xdr:nvSpPr>
        <xdr:cNvPr id="156" name="テキスト ボックス 155"/>
        <xdr:cNvSpPr txBox="1"/>
      </xdr:nvSpPr>
      <xdr:spPr>
        <a:xfrm>
          <a:off x="2844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56938</xdr:rowOff>
    </xdr:from>
    <xdr:to>
      <xdr:col>3</xdr:col>
      <xdr:colOff>330200</xdr:colOff>
      <xdr:row>64</xdr:row>
      <xdr:rowOff>158538</xdr:rowOff>
    </xdr:to>
    <xdr:sp macro="" textlink="">
      <xdr:nvSpPr>
        <xdr:cNvPr id="157" name="円/楕円 156"/>
        <xdr:cNvSpPr/>
      </xdr:nvSpPr>
      <xdr:spPr>
        <a:xfrm>
          <a:off x="22860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143315</xdr:rowOff>
    </xdr:from>
    <xdr:ext cx="762000" cy="259045"/>
    <xdr:sp macro="" textlink="">
      <xdr:nvSpPr>
        <xdr:cNvPr id="158" name="テキスト ボックス 157"/>
        <xdr:cNvSpPr txBox="1"/>
      </xdr:nvSpPr>
      <xdr:spPr>
        <a:xfrm>
          <a:off x="1955800" y="1111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73025</xdr:rowOff>
    </xdr:from>
    <xdr:to>
      <xdr:col>2</xdr:col>
      <xdr:colOff>127000</xdr:colOff>
      <xdr:row>65</xdr:row>
      <xdr:rowOff>3175</xdr:rowOff>
    </xdr:to>
    <xdr:sp macro="" textlink="">
      <xdr:nvSpPr>
        <xdr:cNvPr id="159" name="円/楕円 158"/>
        <xdr:cNvSpPr/>
      </xdr:nvSpPr>
      <xdr:spPr>
        <a:xfrm>
          <a:off x="1397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159402</xdr:rowOff>
    </xdr:from>
    <xdr:ext cx="762000" cy="259045"/>
    <xdr:sp macro="" textlink="">
      <xdr:nvSpPr>
        <xdr:cNvPr id="160" name="テキスト ボックス 159"/>
        <xdr:cNvSpPr txBox="1"/>
      </xdr:nvSpPr>
      <xdr:spPr>
        <a:xfrm>
          <a:off x="106680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[331,855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必要最小限の退職者補充や、事務事業の見直し等による物件費の抑制効果により類似団体平均を下回っているが、平成２６年度からは再任用制度による人件費の増などにより前年度決算額と比較して増加している。</a:t>
          </a:r>
          <a:endParaRPr kumimoji="1" lang="en-US" altLang="ja-JP" sz="1300">
            <a:latin typeface="ＭＳ Ｐゴシック"/>
          </a:endParaRPr>
        </a:p>
        <a:p>
          <a:r>
            <a:rPr kumimoji="1" lang="ja-JP" altLang="en-US" sz="1300">
              <a:latin typeface="ＭＳ Ｐゴシック"/>
            </a:rPr>
            <a:t>　今後も継続して歳出の抑制に努める。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62778</xdr:rowOff>
    </xdr:from>
    <xdr:to>
      <xdr:col>7</xdr:col>
      <xdr:colOff>152400</xdr:colOff>
      <xdr:row>82</xdr:row>
      <xdr:rowOff>65632</xdr:rowOff>
    </xdr:to>
    <xdr:cxnSp macro="">
      <xdr:nvCxnSpPr>
        <xdr:cNvPr id="196" name="直線コネクタ 195"/>
        <xdr:cNvCxnSpPr/>
      </xdr:nvCxnSpPr>
      <xdr:spPr>
        <a:xfrm>
          <a:off x="4114800" y="14121678"/>
          <a:ext cx="838200" cy="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50323</xdr:rowOff>
    </xdr:from>
    <xdr:ext cx="762000" cy="259045"/>
    <xdr:sp macro="" textlink="">
      <xdr:nvSpPr>
        <xdr:cNvPr id="197" name="人件費・物件費等の状況平均値テキスト"/>
        <xdr:cNvSpPr txBox="1"/>
      </xdr:nvSpPr>
      <xdr:spPr>
        <a:xfrm>
          <a:off x="5041900" y="1410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28736</xdr:rowOff>
    </xdr:from>
    <xdr:to>
      <xdr:col>6</xdr:col>
      <xdr:colOff>0</xdr:colOff>
      <xdr:row>82</xdr:row>
      <xdr:rowOff>62778</xdr:rowOff>
    </xdr:to>
    <xdr:cxnSp macro="">
      <xdr:nvCxnSpPr>
        <xdr:cNvPr id="199" name="直線コネクタ 198"/>
        <xdr:cNvCxnSpPr/>
      </xdr:nvCxnSpPr>
      <xdr:spPr>
        <a:xfrm>
          <a:off x="3225800" y="14087636"/>
          <a:ext cx="889000" cy="3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157535</xdr:rowOff>
    </xdr:from>
    <xdr:ext cx="736600" cy="259045"/>
    <xdr:sp macro="" textlink="">
      <xdr:nvSpPr>
        <xdr:cNvPr id="201" name="テキスト ボックス 200"/>
        <xdr:cNvSpPr txBox="1"/>
      </xdr:nvSpPr>
      <xdr:spPr>
        <a:xfrm>
          <a:off x="3733800" y="1421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28736</xdr:rowOff>
    </xdr:from>
    <xdr:to>
      <xdr:col>4</xdr:col>
      <xdr:colOff>482600</xdr:colOff>
      <xdr:row>82</xdr:row>
      <xdr:rowOff>33086</xdr:rowOff>
    </xdr:to>
    <xdr:cxnSp macro="">
      <xdr:nvCxnSpPr>
        <xdr:cNvPr id="202" name="直線コネクタ 201"/>
        <xdr:cNvCxnSpPr/>
      </xdr:nvCxnSpPr>
      <xdr:spPr>
        <a:xfrm flipV="1">
          <a:off x="2336800" y="14087636"/>
          <a:ext cx="889000" cy="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127919</xdr:rowOff>
    </xdr:from>
    <xdr:ext cx="762000" cy="259045"/>
    <xdr:sp macro="" textlink="">
      <xdr:nvSpPr>
        <xdr:cNvPr id="204" name="テキスト ボックス 203"/>
        <xdr:cNvSpPr txBox="1"/>
      </xdr:nvSpPr>
      <xdr:spPr>
        <a:xfrm>
          <a:off x="2844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15644</xdr:rowOff>
    </xdr:from>
    <xdr:to>
      <xdr:col>3</xdr:col>
      <xdr:colOff>279400</xdr:colOff>
      <xdr:row>82</xdr:row>
      <xdr:rowOff>33086</xdr:rowOff>
    </xdr:to>
    <xdr:cxnSp macro="">
      <xdr:nvCxnSpPr>
        <xdr:cNvPr id="205" name="直線コネクタ 204"/>
        <xdr:cNvCxnSpPr/>
      </xdr:nvCxnSpPr>
      <xdr:spPr>
        <a:xfrm>
          <a:off x="1447800" y="14074544"/>
          <a:ext cx="889000" cy="1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132813</xdr:rowOff>
    </xdr:from>
    <xdr:ext cx="762000" cy="259045"/>
    <xdr:sp macro="" textlink="">
      <xdr:nvSpPr>
        <xdr:cNvPr id="207" name="テキスト ボックス 206"/>
        <xdr:cNvSpPr txBox="1"/>
      </xdr:nvSpPr>
      <xdr:spPr>
        <a:xfrm>
          <a:off x="1955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110441</xdr:rowOff>
    </xdr:from>
    <xdr:ext cx="762000" cy="259045"/>
    <xdr:sp macro="" textlink="">
      <xdr:nvSpPr>
        <xdr:cNvPr id="209" name="テキスト ボックス 208"/>
        <xdr:cNvSpPr txBox="1"/>
      </xdr:nvSpPr>
      <xdr:spPr>
        <a:xfrm>
          <a:off x="1066800" y="1416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14832</xdr:rowOff>
    </xdr:from>
    <xdr:to>
      <xdr:col>7</xdr:col>
      <xdr:colOff>203200</xdr:colOff>
      <xdr:row>82</xdr:row>
      <xdr:rowOff>116432</xdr:rowOff>
    </xdr:to>
    <xdr:sp macro="" textlink="">
      <xdr:nvSpPr>
        <xdr:cNvPr id="215" name="円/楕円 214"/>
        <xdr:cNvSpPr/>
      </xdr:nvSpPr>
      <xdr:spPr>
        <a:xfrm>
          <a:off x="4902200" y="1407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31359</xdr:rowOff>
    </xdr:from>
    <xdr:ext cx="762000" cy="259045"/>
    <xdr:sp macro="" textlink="">
      <xdr:nvSpPr>
        <xdr:cNvPr id="216" name="人件費・物件費等の状況該当値テキスト"/>
        <xdr:cNvSpPr txBox="1"/>
      </xdr:nvSpPr>
      <xdr:spPr>
        <a:xfrm>
          <a:off x="5041900" y="1391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331,855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11978</xdr:rowOff>
    </xdr:from>
    <xdr:to>
      <xdr:col>6</xdr:col>
      <xdr:colOff>50800</xdr:colOff>
      <xdr:row>82</xdr:row>
      <xdr:rowOff>113578</xdr:rowOff>
    </xdr:to>
    <xdr:sp macro="" textlink="">
      <xdr:nvSpPr>
        <xdr:cNvPr id="217" name="円/楕円 216"/>
        <xdr:cNvSpPr/>
      </xdr:nvSpPr>
      <xdr:spPr>
        <a:xfrm>
          <a:off x="4064000" y="1407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123755</xdr:rowOff>
    </xdr:from>
    <xdr:ext cx="736600" cy="259045"/>
    <xdr:sp macro="" textlink="">
      <xdr:nvSpPr>
        <xdr:cNvPr id="218" name="テキスト ボックス 217"/>
        <xdr:cNvSpPr txBox="1"/>
      </xdr:nvSpPr>
      <xdr:spPr>
        <a:xfrm>
          <a:off x="3733800" y="13839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329,371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149386</xdr:rowOff>
    </xdr:from>
    <xdr:to>
      <xdr:col>4</xdr:col>
      <xdr:colOff>533400</xdr:colOff>
      <xdr:row>82</xdr:row>
      <xdr:rowOff>79536</xdr:rowOff>
    </xdr:to>
    <xdr:sp macro="" textlink="">
      <xdr:nvSpPr>
        <xdr:cNvPr id="219" name="円/楕円 218"/>
        <xdr:cNvSpPr/>
      </xdr:nvSpPr>
      <xdr:spPr>
        <a:xfrm>
          <a:off x="3175000" y="140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89713</xdr:rowOff>
    </xdr:from>
    <xdr:ext cx="762000" cy="259045"/>
    <xdr:sp macro="" textlink="">
      <xdr:nvSpPr>
        <xdr:cNvPr id="220" name="テキスト ボックス 219"/>
        <xdr:cNvSpPr txBox="1"/>
      </xdr:nvSpPr>
      <xdr:spPr>
        <a:xfrm>
          <a:off x="2844800" y="138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299,745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153736</xdr:rowOff>
    </xdr:from>
    <xdr:to>
      <xdr:col>3</xdr:col>
      <xdr:colOff>330200</xdr:colOff>
      <xdr:row>82</xdr:row>
      <xdr:rowOff>83886</xdr:rowOff>
    </xdr:to>
    <xdr:sp macro="" textlink="">
      <xdr:nvSpPr>
        <xdr:cNvPr id="221" name="円/楕円 220"/>
        <xdr:cNvSpPr/>
      </xdr:nvSpPr>
      <xdr:spPr>
        <a:xfrm>
          <a:off x="2286000" y="140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94063</xdr:rowOff>
    </xdr:from>
    <xdr:ext cx="762000" cy="259045"/>
    <xdr:sp macro="" textlink="">
      <xdr:nvSpPr>
        <xdr:cNvPr id="222" name="テキスト ボックス 221"/>
        <xdr:cNvSpPr txBox="1"/>
      </xdr:nvSpPr>
      <xdr:spPr>
        <a:xfrm>
          <a:off x="1955800" y="1381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303,531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136294</xdr:rowOff>
    </xdr:from>
    <xdr:to>
      <xdr:col>2</xdr:col>
      <xdr:colOff>127000</xdr:colOff>
      <xdr:row>82</xdr:row>
      <xdr:rowOff>66444</xdr:rowOff>
    </xdr:to>
    <xdr:sp macro="" textlink="">
      <xdr:nvSpPr>
        <xdr:cNvPr id="223" name="円/楕円 222"/>
        <xdr:cNvSpPr/>
      </xdr:nvSpPr>
      <xdr:spPr>
        <a:xfrm>
          <a:off x="1397000" y="1402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76621</xdr:rowOff>
    </xdr:from>
    <xdr:ext cx="762000" cy="259045"/>
    <xdr:sp macro="" textlink="">
      <xdr:nvSpPr>
        <xdr:cNvPr id="224" name="テキスト ボックス 223"/>
        <xdr:cNvSpPr txBox="1"/>
      </xdr:nvSpPr>
      <xdr:spPr>
        <a:xfrm>
          <a:off x="1066800" y="1379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288,351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国家公務員との比較では数値改善されたものの、類似団体平均値とでは指数は上回っており、以前から取り組んでいる行政改革での人件費削減効果も検証しながら、今後も給与の適正化に努める。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30691</xdr:rowOff>
    </xdr:from>
    <xdr:to>
      <xdr:col>24</xdr:col>
      <xdr:colOff>558800</xdr:colOff>
      <xdr:row>87</xdr:row>
      <xdr:rowOff>131234</xdr:rowOff>
    </xdr:to>
    <xdr:cxnSp macro="">
      <xdr:nvCxnSpPr>
        <xdr:cNvPr id="258" name="直線コネクタ 257"/>
        <xdr:cNvCxnSpPr/>
      </xdr:nvCxnSpPr>
      <xdr:spPr>
        <a:xfrm flipV="1">
          <a:off x="16179800" y="14946841"/>
          <a:ext cx="8382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43197</xdr:rowOff>
    </xdr:from>
    <xdr:ext cx="762000" cy="259045"/>
    <xdr:sp macro="" textlink="">
      <xdr:nvSpPr>
        <xdr:cNvPr id="259"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131234</xdr:rowOff>
    </xdr:from>
    <xdr:to>
      <xdr:col>23</xdr:col>
      <xdr:colOff>406400</xdr:colOff>
      <xdr:row>87</xdr:row>
      <xdr:rowOff>143298</xdr:rowOff>
    </xdr:to>
    <xdr:cxnSp macro="">
      <xdr:nvCxnSpPr>
        <xdr:cNvPr id="261" name="直線コネクタ 260"/>
        <xdr:cNvCxnSpPr/>
      </xdr:nvCxnSpPr>
      <xdr:spPr>
        <a:xfrm flipV="1">
          <a:off x="15290800" y="15047384"/>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10584</xdr:rowOff>
    </xdr:from>
    <xdr:to>
      <xdr:col>23</xdr:col>
      <xdr:colOff>457200</xdr:colOff>
      <xdr:row>86</xdr:row>
      <xdr:rowOff>112184</xdr:rowOff>
    </xdr:to>
    <xdr:sp macro="" textlink="">
      <xdr:nvSpPr>
        <xdr:cNvPr id="262" name="フローチャート :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143298</xdr:rowOff>
    </xdr:from>
    <xdr:to>
      <xdr:col>22</xdr:col>
      <xdr:colOff>203200</xdr:colOff>
      <xdr:row>89</xdr:row>
      <xdr:rowOff>77893</xdr:rowOff>
    </xdr:to>
    <xdr:cxnSp macro="">
      <xdr:nvCxnSpPr>
        <xdr:cNvPr id="264" name="直線コネクタ 263"/>
        <xdr:cNvCxnSpPr/>
      </xdr:nvCxnSpPr>
      <xdr:spPr>
        <a:xfrm flipV="1">
          <a:off x="14401800" y="15059448"/>
          <a:ext cx="889000" cy="2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165946</xdr:rowOff>
    </xdr:from>
    <xdr:to>
      <xdr:col>22</xdr:col>
      <xdr:colOff>254000</xdr:colOff>
      <xdr:row>86</xdr:row>
      <xdr:rowOff>96096</xdr:rowOff>
    </xdr:to>
    <xdr:sp macro="" textlink="">
      <xdr:nvSpPr>
        <xdr:cNvPr id="265" name="フローチャート : 判断 264"/>
        <xdr:cNvSpPr/>
      </xdr:nvSpPr>
      <xdr:spPr>
        <a:xfrm>
          <a:off x="15240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106273</xdr:rowOff>
    </xdr:from>
    <xdr:ext cx="762000" cy="259045"/>
    <xdr:sp macro="" textlink="">
      <xdr:nvSpPr>
        <xdr:cNvPr id="266" name="テキスト ボックス 265"/>
        <xdr:cNvSpPr txBox="1"/>
      </xdr:nvSpPr>
      <xdr:spPr>
        <a:xfrm>
          <a:off x="14909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25612</xdr:rowOff>
    </xdr:from>
    <xdr:to>
      <xdr:col>21</xdr:col>
      <xdr:colOff>0</xdr:colOff>
      <xdr:row>89</xdr:row>
      <xdr:rowOff>77893</xdr:rowOff>
    </xdr:to>
    <xdr:cxnSp macro="">
      <xdr:nvCxnSpPr>
        <xdr:cNvPr id="267" name="直線コネクタ 266"/>
        <xdr:cNvCxnSpPr/>
      </xdr:nvCxnSpPr>
      <xdr:spPr>
        <a:xfrm>
          <a:off x="13512800" y="15284662"/>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132714</xdr:rowOff>
    </xdr:from>
    <xdr:to>
      <xdr:col>21</xdr:col>
      <xdr:colOff>50800</xdr:colOff>
      <xdr:row>88</xdr:row>
      <xdr:rowOff>62864</xdr:rowOff>
    </xdr:to>
    <xdr:sp macro="" textlink="">
      <xdr:nvSpPr>
        <xdr:cNvPr id="268" name="フローチャート : 判断 267"/>
        <xdr:cNvSpPr/>
      </xdr:nvSpPr>
      <xdr:spPr>
        <a:xfrm>
          <a:off x="14351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73041</xdr:rowOff>
    </xdr:from>
    <xdr:ext cx="762000" cy="259045"/>
    <xdr:sp macro="" textlink="">
      <xdr:nvSpPr>
        <xdr:cNvPr id="269" name="テキスト ボックス 268"/>
        <xdr:cNvSpPr txBox="1"/>
      </xdr:nvSpPr>
      <xdr:spPr>
        <a:xfrm>
          <a:off x="14020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124671</xdr:rowOff>
    </xdr:from>
    <xdr:to>
      <xdr:col>19</xdr:col>
      <xdr:colOff>533400</xdr:colOff>
      <xdr:row>88</xdr:row>
      <xdr:rowOff>54821</xdr:rowOff>
    </xdr:to>
    <xdr:sp macro="" textlink="">
      <xdr:nvSpPr>
        <xdr:cNvPr id="270" name="フローチャート : 判断 269"/>
        <xdr:cNvSpPr/>
      </xdr:nvSpPr>
      <xdr:spPr>
        <a:xfrm>
          <a:off x="13462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64998</xdr:rowOff>
    </xdr:from>
    <xdr:ext cx="762000" cy="259045"/>
    <xdr:sp macro="" textlink="">
      <xdr:nvSpPr>
        <xdr:cNvPr id="271" name="テキスト ボックス 270"/>
        <xdr:cNvSpPr txBox="1"/>
      </xdr:nvSpPr>
      <xdr:spPr>
        <a:xfrm>
          <a:off x="13131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151341</xdr:rowOff>
    </xdr:from>
    <xdr:to>
      <xdr:col>24</xdr:col>
      <xdr:colOff>609600</xdr:colOff>
      <xdr:row>87</xdr:row>
      <xdr:rowOff>81491</xdr:rowOff>
    </xdr:to>
    <xdr:sp macro="" textlink="">
      <xdr:nvSpPr>
        <xdr:cNvPr id="277" name="円/楕円 276"/>
        <xdr:cNvSpPr/>
      </xdr:nvSpPr>
      <xdr:spPr>
        <a:xfrm>
          <a:off x="169672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47218</xdr:rowOff>
    </xdr:from>
    <xdr:ext cx="762000" cy="259045"/>
    <xdr:sp macro="" textlink="">
      <xdr:nvSpPr>
        <xdr:cNvPr id="278" name="給与水準   （国との比較）該当値テキスト"/>
        <xdr:cNvSpPr txBox="1"/>
      </xdr:nvSpPr>
      <xdr:spPr>
        <a:xfrm>
          <a:off x="17106900" y="1479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80434</xdr:rowOff>
    </xdr:from>
    <xdr:to>
      <xdr:col>23</xdr:col>
      <xdr:colOff>457200</xdr:colOff>
      <xdr:row>88</xdr:row>
      <xdr:rowOff>10584</xdr:rowOff>
    </xdr:to>
    <xdr:sp macro="" textlink="">
      <xdr:nvSpPr>
        <xdr:cNvPr id="279" name="円/楕円 278"/>
        <xdr:cNvSpPr/>
      </xdr:nvSpPr>
      <xdr:spPr>
        <a:xfrm>
          <a:off x="16129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166811</xdr:rowOff>
    </xdr:from>
    <xdr:ext cx="736600" cy="259045"/>
    <xdr:sp macro="" textlink="">
      <xdr:nvSpPr>
        <xdr:cNvPr id="280" name="テキスト ボックス 279"/>
        <xdr:cNvSpPr txBox="1"/>
      </xdr:nvSpPr>
      <xdr:spPr>
        <a:xfrm>
          <a:off x="15798800" y="1508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92498</xdr:rowOff>
    </xdr:from>
    <xdr:to>
      <xdr:col>22</xdr:col>
      <xdr:colOff>254000</xdr:colOff>
      <xdr:row>88</xdr:row>
      <xdr:rowOff>22648</xdr:rowOff>
    </xdr:to>
    <xdr:sp macro="" textlink="">
      <xdr:nvSpPr>
        <xdr:cNvPr id="281" name="円/楕円 280"/>
        <xdr:cNvSpPr/>
      </xdr:nvSpPr>
      <xdr:spPr>
        <a:xfrm>
          <a:off x="15240000" y="1500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7425</xdr:rowOff>
    </xdr:from>
    <xdr:ext cx="762000" cy="259045"/>
    <xdr:sp macro="" textlink="">
      <xdr:nvSpPr>
        <xdr:cNvPr id="282" name="テキスト ボックス 281"/>
        <xdr:cNvSpPr txBox="1"/>
      </xdr:nvSpPr>
      <xdr:spPr>
        <a:xfrm>
          <a:off x="14909800" y="1509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27093</xdr:rowOff>
    </xdr:from>
    <xdr:to>
      <xdr:col>21</xdr:col>
      <xdr:colOff>50800</xdr:colOff>
      <xdr:row>89</xdr:row>
      <xdr:rowOff>128693</xdr:rowOff>
    </xdr:to>
    <xdr:sp macro="" textlink="">
      <xdr:nvSpPr>
        <xdr:cNvPr id="283" name="円/楕円 282"/>
        <xdr:cNvSpPr/>
      </xdr:nvSpPr>
      <xdr:spPr>
        <a:xfrm>
          <a:off x="14351000" y="152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113470</xdr:rowOff>
    </xdr:from>
    <xdr:ext cx="762000" cy="259045"/>
    <xdr:sp macro="" textlink="">
      <xdr:nvSpPr>
        <xdr:cNvPr id="284" name="テキスト ボックス 283"/>
        <xdr:cNvSpPr txBox="1"/>
      </xdr:nvSpPr>
      <xdr:spPr>
        <a:xfrm>
          <a:off x="14020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146262</xdr:rowOff>
    </xdr:from>
    <xdr:to>
      <xdr:col>19</xdr:col>
      <xdr:colOff>533400</xdr:colOff>
      <xdr:row>89</xdr:row>
      <xdr:rowOff>76412</xdr:rowOff>
    </xdr:to>
    <xdr:sp macro="" textlink="">
      <xdr:nvSpPr>
        <xdr:cNvPr id="285" name="円/楕円 284"/>
        <xdr:cNvSpPr/>
      </xdr:nvSpPr>
      <xdr:spPr>
        <a:xfrm>
          <a:off x="13462000" y="1523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61189</xdr:rowOff>
    </xdr:from>
    <xdr:ext cx="762000" cy="259045"/>
    <xdr:sp macro="" textlink="">
      <xdr:nvSpPr>
        <xdr:cNvPr id="286" name="テキスト ボックス 285"/>
        <xdr:cNvSpPr txBox="1"/>
      </xdr:nvSpPr>
      <xdr:spPr>
        <a:xfrm>
          <a:off x="13131800" y="15320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必要最小限の退職者補充による職員数の削減により類似団体平均を大きく下回っている。</a:t>
          </a:r>
          <a:endParaRPr kumimoji="1" lang="en-US" altLang="ja-JP" sz="1300">
            <a:latin typeface="ＭＳ Ｐゴシック"/>
          </a:endParaRPr>
        </a:p>
        <a:p>
          <a:r>
            <a:rPr kumimoji="1" lang="ja-JP" altLang="en-US" sz="1300">
              <a:latin typeface="ＭＳ Ｐゴシック"/>
            </a:rPr>
            <a:t>　今後も行政サービスを低下させることのないよう一定の職員数を維持しつつ適正な人員管理に努める。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43853</xdr:rowOff>
    </xdr:from>
    <xdr:to>
      <xdr:col>24</xdr:col>
      <xdr:colOff>558800</xdr:colOff>
      <xdr:row>61</xdr:row>
      <xdr:rowOff>44577</xdr:rowOff>
    </xdr:to>
    <xdr:cxnSp macro="">
      <xdr:nvCxnSpPr>
        <xdr:cNvPr id="318" name="直線コネクタ 317"/>
        <xdr:cNvCxnSpPr/>
      </xdr:nvCxnSpPr>
      <xdr:spPr>
        <a:xfrm flipV="1">
          <a:off x="16179800" y="10502303"/>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45724</xdr:rowOff>
    </xdr:from>
    <xdr:ext cx="762000" cy="259045"/>
    <xdr:sp macro="" textlink="">
      <xdr:nvSpPr>
        <xdr:cNvPr id="319" name="定員管理の状況平均値テキスト"/>
        <xdr:cNvSpPr txBox="1"/>
      </xdr:nvSpPr>
      <xdr:spPr>
        <a:xfrm>
          <a:off x="17106900" y="10504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11278</xdr:rowOff>
    </xdr:from>
    <xdr:to>
      <xdr:col>23</xdr:col>
      <xdr:colOff>406400</xdr:colOff>
      <xdr:row>61</xdr:row>
      <xdr:rowOff>44577</xdr:rowOff>
    </xdr:to>
    <xdr:cxnSp macro="">
      <xdr:nvCxnSpPr>
        <xdr:cNvPr id="321" name="直線コネクタ 320"/>
        <xdr:cNvCxnSpPr/>
      </xdr:nvCxnSpPr>
      <xdr:spPr>
        <a:xfrm>
          <a:off x="15290800" y="10469728"/>
          <a:ext cx="8890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2" name="フローチャート : 判断 321"/>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23" name="テキスト ボックス 322"/>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2832</xdr:rowOff>
    </xdr:from>
    <xdr:to>
      <xdr:col>22</xdr:col>
      <xdr:colOff>203200</xdr:colOff>
      <xdr:row>61</xdr:row>
      <xdr:rowOff>11278</xdr:rowOff>
    </xdr:to>
    <xdr:cxnSp macro="">
      <xdr:nvCxnSpPr>
        <xdr:cNvPr id="324" name="直線コネクタ 323"/>
        <xdr:cNvCxnSpPr/>
      </xdr:nvCxnSpPr>
      <xdr:spPr>
        <a:xfrm>
          <a:off x="14401800" y="10461282"/>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5" name="フローチャート : 判断 324"/>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145546</xdr:rowOff>
    </xdr:from>
    <xdr:ext cx="762000" cy="259045"/>
    <xdr:sp macro="" textlink="">
      <xdr:nvSpPr>
        <xdr:cNvPr id="326" name="テキスト ボックス 325"/>
        <xdr:cNvSpPr txBox="1"/>
      </xdr:nvSpPr>
      <xdr:spPr>
        <a:xfrm>
          <a:off x="14909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2832</xdr:rowOff>
    </xdr:from>
    <xdr:to>
      <xdr:col>21</xdr:col>
      <xdr:colOff>0</xdr:colOff>
      <xdr:row>61</xdr:row>
      <xdr:rowOff>5245</xdr:rowOff>
    </xdr:to>
    <xdr:cxnSp macro="">
      <xdr:nvCxnSpPr>
        <xdr:cNvPr id="327" name="直線コネクタ 326"/>
        <xdr:cNvCxnSpPr/>
      </xdr:nvCxnSpPr>
      <xdr:spPr>
        <a:xfrm flipV="1">
          <a:off x="13512800" y="1046128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8" name="フローチャート : 判断 327"/>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129138</xdr:rowOff>
    </xdr:from>
    <xdr:ext cx="762000" cy="259045"/>
    <xdr:sp macro="" textlink="">
      <xdr:nvSpPr>
        <xdr:cNvPr id="329" name="テキスト ボックス 328"/>
        <xdr:cNvSpPr txBox="1"/>
      </xdr:nvSpPr>
      <xdr:spPr>
        <a:xfrm>
          <a:off x="14020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30" name="フローチャート : 判断 329"/>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122382</xdr:rowOff>
    </xdr:from>
    <xdr:ext cx="762000" cy="259045"/>
    <xdr:sp macro="" textlink="">
      <xdr:nvSpPr>
        <xdr:cNvPr id="331" name="テキスト ボックス 330"/>
        <xdr:cNvSpPr txBox="1"/>
      </xdr:nvSpPr>
      <xdr:spPr>
        <a:xfrm>
          <a:off x="13131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164503</xdr:rowOff>
    </xdr:from>
    <xdr:to>
      <xdr:col>24</xdr:col>
      <xdr:colOff>609600</xdr:colOff>
      <xdr:row>61</xdr:row>
      <xdr:rowOff>94653</xdr:rowOff>
    </xdr:to>
    <xdr:sp macro="" textlink="">
      <xdr:nvSpPr>
        <xdr:cNvPr id="337" name="円/楕円 336"/>
        <xdr:cNvSpPr/>
      </xdr:nvSpPr>
      <xdr:spPr>
        <a:xfrm>
          <a:off x="16967200" y="1045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9580</xdr:rowOff>
    </xdr:from>
    <xdr:ext cx="762000" cy="259045"/>
    <xdr:sp macro="" textlink="">
      <xdr:nvSpPr>
        <xdr:cNvPr id="338" name="定員管理の状況該当値テキスト"/>
        <xdr:cNvSpPr txBox="1"/>
      </xdr:nvSpPr>
      <xdr:spPr>
        <a:xfrm>
          <a:off x="17106900" y="1029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165227</xdr:rowOff>
    </xdr:from>
    <xdr:to>
      <xdr:col>23</xdr:col>
      <xdr:colOff>457200</xdr:colOff>
      <xdr:row>61</xdr:row>
      <xdr:rowOff>95377</xdr:rowOff>
    </xdr:to>
    <xdr:sp macro="" textlink="">
      <xdr:nvSpPr>
        <xdr:cNvPr id="339" name="円/楕円 338"/>
        <xdr:cNvSpPr/>
      </xdr:nvSpPr>
      <xdr:spPr>
        <a:xfrm>
          <a:off x="16129000" y="1045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105554</xdr:rowOff>
    </xdr:from>
    <xdr:ext cx="736600" cy="259045"/>
    <xdr:sp macro="" textlink="">
      <xdr:nvSpPr>
        <xdr:cNvPr id="340" name="テキスト ボックス 339"/>
        <xdr:cNvSpPr txBox="1"/>
      </xdr:nvSpPr>
      <xdr:spPr>
        <a:xfrm>
          <a:off x="15798800" y="10221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131928</xdr:rowOff>
    </xdr:from>
    <xdr:to>
      <xdr:col>22</xdr:col>
      <xdr:colOff>254000</xdr:colOff>
      <xdr:row>61</xdr:row>
      <xdr:rowOff>62078</xdr:rowOff>
    </xdr:to>
    <xdr:sp macro="" textlink="">
      <xdr:nvSpPr>
        <xdr:cNvPr id="341" name="円/楕円 340"/>
        <xdr:cNvSpPr/>
      </xdr:nvSpPr>
      <xdr:spPr>
        <a:xfrm>
          <a:off x="15240000" y="1041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72255</xdr:rowOff>
    </xdr:from>
    <xdr:ext cx="762000" cy="259045"/>
    <xdr:sp macro="" textlink="">
      <xdr:nvSpPr>
        <xdr:cNvPr id="342" name="テキスト ボックス 341"/>
        <xdr:cNvSpPr txBox="1"/>
      </xdr:nvSpPr>
      <xdr:spPr>
        <a:xfrm>
          <a:off x="14909800" y="101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123482</xdr:rowOff>
    </xdr:from>
    <xdr:to>
      <xdr:col>21</xdr:col>
      <xdr:colOff>50800</xdr:colOff>
      <xdr:row>61</xdr:row>
      <xdr:rowOff>53632</xdr:rowOff>
    </xdr:to>
    <xdr:sp macro="" textlink="">
      <xdr:nvSpPr>
        <xdr:cNvPr id="343" name="円/楕円 342"/>
        <xdr:cNvSpPr/>
      </xdr:nvSpPr>
      <xdr:spPr>
        <a:xfrm>
          <a:off x="14351000" y="1041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63809</xdr:rowOff>
    </xdr:from>
    <xdr:ext cx="762000" cy="259045"/>
    <xdr:sp macro="" textlink="">
      <xdr:nvSpPr>
        <xdr:cNvPr id="344" name="テキスト ボックス 343"/>
        <xdr:cNvSpPr txBox="1"/>
      </xdr:nvSpPr>
      <xdr:spPr>
        <a:xfrm>
          <a:off x="14020800" y="10179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125895</xdr:rowOff>
    </xdr:from>
    <xdr:to>
      <xdr:col>19</xdr:col>
      <xdr:colOff>533400</xdr:colOff>
      <xdr:row>61</xdr:row>
      <xdr:rowOff>56045</xdr:rowOff>
    </xdr:to>
    <xdr:sp macro="" textlink="">
      <xdr:nvSpPr>
        <xdr:cNvPr id="345" name="円/楕円 344"/>
        <xdr:cNvSpPr/>
      </xdr:nvSpPr>
      <xdr:spPr>
        <a:xfrm>
          <a:off x="13462000" y="1041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66222</xdr:rowOff>
    </xdr:from>
    <xdr:ext cx="762000" cy="259045"/>
    <xdr:sp macro="" textlink="">
      <xdr:nvSpPr>
        <xdr:cNvPr id="346" name="テキスト ボックス 345"/>
        <xdr:cNvSpPr txBox="1"/>
      </xdr:nvSpPr>
      <xdr:spPr>
        <a:xfrm>
          <a:off x="13131800" y="10181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類似団体平均値を上回っているが年々改善傾向にある。</a:t>
          </a:r>
          <a:endParaRPr kumimoji="1" lang="en-US" altLang="ja-JP" sz="1300">
            <a:latin typeface="ＭＳ Ｐゴシック"/>
          </a:endParaRPr>
        </a:p>
        <a:p>
          <a:r>
            <a:rPr kumimoji="1" lang="ja-JP" altLang="en-US" sz="1300">
              <a:latin typeface="ＭＳ Ｐゴシック"/>
            </a:rPr>
            <a:t>　平成２２年度に公債費償還額のピークを迎えこれからは減少していく見込みであり、今後も交付税措置のある町債を優先して発行し、財源措置のない単独事業を抑制するなど公債費の適正な管理・運営に努め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107442</xdr:rowOff>
    </xdr:from>
    <xdr:to>
      <xdr:col>24</xdr:col>
      <xdr:colOff>558800</xdr:colOff>
      <xdr:row>42</xdr:row>
      <xdr:rowOff>170180</xdr:rowOff>
    </xdr:to>
    <xdr:cxnSp macro="">
      <xdr:nvCxnSpPr>
        <xdr:cNvPr id="377" name="直線コネクタ 376"/>
        <xdr:cNvCxnSpPr/>
      </xdr:nvCxnSpPr>
      <xdr:spPr>
        <a:xfrm flipV="1">
          <a:off x="16179800" y="7308342"/>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56405</xdr:rowOff>
    </xdr:from>
    <xdr:ext cx="762000" cy="259045"/>
    <xdr:sp macro="" textlink="">
      <xdr:nvSpPr>
        <xdr:cNvPr id="378" name="公債費負担の状況平均値テキスト"/>
        <xdr:cNvSpPr txBox="1"/>
      </xdr:nvSpPr>
      <xdr:spPr>
        <a:xfrm>
          <a:off x="17106900" y="691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170180</xdr:rowOff>
    </xdr:from>
    <xdr:to>
      <xdr:col>23</xdr:col>
      <xdr:colOff>406400</xdr:colOff>
      <xdr:row>43</xdr:row>
      <xdr:rowOff>8382</xdr:rowOff>
    </xdr:to>
    <xdr:cxnSp macro="">
      <xdr:nvCxnSpPr>
        <xdr:cNvPr id="380" name="直線コネクタ 379"/>
        <xdr:cNvCxnSpPr/>
      </xdr:nvCxnSpPr>
      <xdr:spPr>
        <a:xfrm flipV="1">
          <a:off x="15290800" y="73710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1" name="フローチャート : 判断 380"/>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170959</xdr:rowOff>
    </xdr:from>
    <xdr:ext cx="736600" cy="259045"/>
    <xdr:sp macro="" textlink="">
      <xdr:nvSpPr>
        <xdr:cNvPr id="382" name="テキスト ボックス 381"/>
        <xdr:cNvSpPr txBox="1"/>
      </xdr:nvSpPr>
      <xdr:spPr>
        <a:xfrm>
          <a:off x="15798800" y="685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8382</xdr:rowOff>
    </xdr:from>
    <xdr:to>
      <xdr:col>22</xdr:col>
      <xdr:colOff>203200</xdr:colOff>
      <xdr:row>43</xdr:row>
      <xdr:rowOff>8382</xdr:rowOff>
    </xdr:to>
    <xdr:cxnSp macro="">
      <xdr:nvCxnSpPr>
        <xdr:cNvPr id="383" name="直線コネクタ 382"/>
        <xdr:cNvCxnSpPr/>
      </xdr:nvCxnSpPr>
      <xdr:spPr>
        <a:xfrm>
          <a:off x="14401800" y="73807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4" name="フローチャート : 判断 383"/>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47769</xdr:rowOff>
    </xdr:from>
    <xdr:ext cx="762000" cy="259045"/>
    <xdr:sp macro="" textlink="">
      <xdr:nvSpPr>
        <xdr:cNvPr id="385" name="テキスト ボックス 384"/>
        <xdr:cNvSpPr txBox="1"/>
      </xdr:nvSpPr>
      <xdr:spPr>
        <a:xfrm>
          <a:off x="14909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3556</xdr:rowOff>
    </xdr:from>
    <xdr:to>
      <xdr:col>21</xdr:col>
      <xdr:colOff>0</xdr:colOff>
      <xdr:row>43</xdr:row>
      <xdr:rowOff>8382</xdr:rowOff>
    </xdr:to>
    <xdr:cxnSp macro="">
      <xdr:nvCxnSpPr>
        <xdr:cNvPr id="386" name="直線コネクタ 385"/>
        <xdr:cNvCxnSpPr/>
      </xdr:nvCxnSpPr>
      <xdr:spPr>
        <a:xfrm>
          <a:off x="13512800" y="737590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7" name="フローチャート : 判断 386"/>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91203</xdr:rowOff>
    </xdr:from>
    <xdr:ext cx="762000" cy="259045"/>
    <xdr:sp macro="" textlink="">
      <xdr:nvSpPr>
        <xdr:cNvPr id="388" name="テキスト ボックス 387"/>
        <xdr:cNvSpPr txBox="1"/>
      </xdr:nvSpPr>
      <xdr:spPr>
        <a:xfrm>
          <a:off x="14020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390" name="テキスト ボックス 389"/>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56642</xdr:rowOff>
    </xdr:from>
    <xdr:to>
      <xdr:col>24</xdr:col>
      <xdr:colOff>609600</xdr:colOff>
      <xdr:row>42</xdr:row>
      <xdr:rowOff>158242</xdr:rowOff>
    </xdr:to>
    <xdr:sp macro="" textlink="">
      <xdr:nvSpPr>
        <xdr:cNvPr id="396" name="円/楕円 395"/>
        <xdr:cNvSpPr/>
      </xdr:nvSpPr>
      <xdr:spPr>
        <a:xfrm>
          <a:off x="16967200" y="725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28719</xdr:rowOff>
    </xdr:from>
    <xdr:ext cx="762000" cy="259045"/>
    <xdr:sp macro="" textlink="">
      <xdr:nvSpPr>
        <xdr:cNvPr id="397" name="公債費負担の状況該当値テキスト"/>
        <xdr:cNvSpPr txBox="1"/>
      </xdr:nvSpPr>
      <xdr:spPr>
        <a:xfrm>
          <a:off x="17106900" y="722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119380</xdr:rowOff>
    </xdr:from>
    <xdr:to>
      <xdr:col>23</xdr:col>
      <xdr:colOff>457200</xdr:colOff>
      <xdr:row>43</xdr:row>
      <xdr:rowOff>49530</xdr:rowOff>
    </xdr:to>
    <xdr:sp macro="" textlink="">
      <xdr:nvSpPr>
        <xdr:cNvPr id="398" name="円/楕円 397"/>
        <xdr:cNvSpPr/>
      </xdr:nvSpPr>
      <xdr:spPr>
        <a:xfrm>
          <a:off x="16129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34307</xdr:rowOff>
    </xdr:from>
    <xdr:ext cx="736600" cy="259045"/>
    <xdr:sp macro="" textlink="">
      <xdr:nvSpPr>
        <xdr:cNvPr id="399" name="テキスト ボックス 398"/>
        <xdr:cNvSpPr txBox="1"/>
      </xdr:nvSpPr>
      <xdr:spPr>
        <a:xfrm>
          <a:off x="15798800" y="740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129032</xdr:rowOff>
    </xdr:from>
    <xdr:to>
      <xdr:col>22</xdr:col>
      <xdr:colOff>254000</xdr:colOff>
      <xdr:row>43</xdr:row>
      <xdr:rowOff>59182</xdr:rowOff>
    </xdr:to>
    <xdr:sp macro="" textlink="">
      <xdr:nvSpPr>
        <xdr:cNvPr id="400" name="円/楕円 399"/>
        <xdr:cNvSpPr/>
      </xdr:nvSpPr>
      <xdr:spPr>
        <a:xfrm>
          <a:off x="15240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43959</xdr:rowOff>
    </xdr:from>
    <xdr:ext cx="762000" cy="259045"/>
    <xdr:sp macro="" textlink="">
      <xdr:nvSpPr>
        <xdr:cNvPr id="401" name="テキスト ボックス 400"/>
        <xdr:cNvSpPr txBox="1"/>
      </xdr:nvSpPr>
      <xdr:spPr>
        <a:xfrm>
          <a:off x="14909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129032</xdr:rowOff>
    </xdr:from>
    <xdr:to>
      <xdr:col>21</xdr:col>
      <xdr:colOff>50800</xdr:colOff>
      <xdr:row>43</xdr:row>
      <xdr:rowOff>59182</xdr:rowOff>
    </xdr:to>
    <xdr:sp macro="" textlink="">
      <xdr:nvSpPr>
        <xdr:cNvPr id="402" name="円/楕円 401"/>
        <xdr:cNvSpPr/>
      </xdr:nvSpPr>
      <xdr:spPr>
        <a:xfrm>
          <a:off x="14351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43959</xdr:rowOff>
    </xdr:from>
    <xdr:ext cx="762000" cy="259045"/>
    <xdr:sp macro="" textlink="">
      <xdr:nvSpPr>
        <xdr:cNvPr id="403" name="テキスト ボックス 402"/>
        <xdr:cNvSpPr txBox="1"/>
      </xdr:nvSpPr>
      <xdr:spPr>
        <a:xfrm>
          <a:off x="14020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124206</xdr:rowOff>
    </xdr:from>
    <xdr:to>
      <xdr:col>19</xdr:col>
      <xdr:colOff>533400</xdr:colOff>
      <xdr:row>43</xdr:row>
      <xdr:rowOff>54356</xdr:rowOff>
    </xdr:to>
    <xdr:sp macro="" textlink="">
      <xdr:nvSpPr>
        <xdr:cNvPr id="404" name="円/楕円 403"/>
        <xdr:cNvSpPr/>
      </xdr:nvSpPr>
      <xdr:spPr>
        <a:xfrm>
          <a:off x="13462000" y="732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39133</xdr:rowOff>
    </xdr:from>
    <xdr:ext cx="762000" cy="259045"/>
    <xdr:sp macro="" textlink="">
      <xdr:nvSpPr>
        <xdr:cNvPr id="405" name="テキスト ボックス 404"/>
        <xdr:cNvSpPr txBox="1"/>
      </xdr:nvSpPr>
      <xdr:spPr>
        <a:xfrm>
          <a:off x="13131800" y="741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類似団体平均と比較すると高い水準にあるが、近年は地方債残高が毎年約３億円程度減少し、充当可能基金も増加しており比率は</a:t>
          </a:r>
          <a:r>
            <a:rPr kumimoji="1" lang="en-US" altLang="ja-JP" sz="1300">
              <a:latin typeface="ＭＳ Ｐゴシック"/>
            </a:rPr>
            <a:t>H</a:t>
          </a:r>
          <a:r>
            <a:rPr kumimoji="1" lang="ja-JP" altLang="en-US" sz="1300">
              <a:latin typeface="ＭＳ Ｐゴシック"/>
            </a:rPr>
            <a:t>２６を除き年々減少傾向にある。</a:t>
          </a:r>
          <a:endParaRPr kumimoji="1" lang="en-US" altLang="ja-JP" sz="1300">
            <a:latin typeface="ＭＳ Ｐゴシック"/>
          </a:endParaRPr>
        </a:p>
        <a:p>
          <a:r>
            <a:rPr kumimoji="1" lang="ja-JP" altLang="en-US" sz="1300">
              <a:latin typeface="ＭＳ Ｐゴシック"/>
            </a:rPr>
            <a:t>　今後も公債費等義務的経費の削減を中心とした財政の健全化に努める。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57785</xdr:rowOff>
    </xdr:from>
    <xdr:to>
      <xdr:col>24</xdr:col>
      <xdr:colOff>558800</xdr:colOff>
      <xdr:row>17</xdr:row>
      <xdr:rowOff>166511</xdr:rowOff>
    </xdr:to>
    <xdr:cxnSp macro="">
      <xdr:nvCxnSpPr>
        <xdr:cNvPr id="439" name="直線コネクタ 438"/>
        <xdr:cNvCxnSpPr/>
      </xdr:nvCxnSpPr>
      <xdr:spPr>
        <a:xfrm flipV="1">
          <a:off x="16179800" y="2800985"/>
          <a:ext cx="838200" cy="28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40"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1" name="フローチャート :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71332</xdr:rowOff>
    </xdr:from>
    <xdr:to>
      <xdr:col>23</xdr:col>
      <xdr:colOff>406400</xdr:colOff>
      <xdr:row>17</xdr:row>
      <xdr:rowOff>166511</xdr:rowOff>
    </xdr:to>
    <xdr:cxnSp macro="">
      <xdr:nvCxnSpPr>
        <xdr:cNvPr id="442" name="直線コネクタ 441"/>
        <xdr:cNvCxnSpPr/>
      </xdr:nvCxnSpPr>
      <xdr:spPr>
        <a:xfrm>
          <a:off x="15290800" y="2985982"/>
          <a:ext cx="889000" cy="9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3" name="フローチャート :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71332</xdr:rowOff>
    </xdr:from>
    <xdr:to>
      <xdr:col>22</xdr:col>
      <xdr:colOff>203200</xdr:colOff>
      <xdr:row>17</xdr:row>
      <xdr:rowOff>120932</xdr:rowOff>
    </xdr:to>
    <xdr:cxnSp macro="">
      <xdr:nvCxnSpPr>
        <xdr:cNvPr id="445" name="直線コネクタ 444"/>
        <xdr:cNvCxnSpPr/>
      </xdr:nvCxnSpPr>
      <xdr:spPr>
        <a:xfrm flipV="1">
          <a:off x="14401800" y="2985982"/>
          <a:ext cx="889000" cy="4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6" name="フローチャート : 判断 44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7" name="テキスト ボックス 44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120932</xdr:rowOff>
    </xdr:from>
    <xdr:to>
      <xdr:col>21</xdr:col>
      <xdr:colOff>0</xdr:colOff>
      <xdr:row>17</xdr:row>
      <xdr:rowOff>145062</xdr:rowOff>
    </xdr:to>
    <xdr:cxnSp macro="">
      <xdr:nvCxnSpPr>
        <xdr:cNvPr id="448" name="直線コネクタ 447"/>
        <xdr:cNvCxnSpPr/>
      </xdr:nvCxnSpPr>
      <xdr:spPr>
        <a:xfrm flipV="1">
          <a:off x="13512800" y="303558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9" name="フローチャート :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51" name="フローチャート : 判断 45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52" name="テキスト ボックス 45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6985</xdr:rowOff>
    </xdr:from>
    <xdr:to>
      <xdr:col>24</xdr:col>
      <xdr:colOff>609600</xdr:colOff>
      <xdr:row>16</xdr:row>
      <xdr:rowOff>108585</xdr:rowOff>
    </xdr:to>
    <xdr:sp macro="" textlink="">
      <xdr:nvSpPr>
        <xdr:cNvPr id="458" name="円/楕円 457"/>
        <xdr:cNvSpPr/>
      </xdr:nvSpPr>
      <xdr:spPr>
        <a:xfrm>
          <a:off x="16967200" y="27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150512</xdr:rowOff>
    </xdr:from>
    <xdr:ext cx="762000" cy="259045"/>
    <xdr:sp macro="" textlink="">
      <xdr:nvSpPr>
        <xdr:cNvPr id="459" name="将来負担の状況該当値テキスト"/>
        <xdr:cNvSpPr txBox="1"/>
      </xdr:nvSpPr>
      <xdr:spPr>
        <a:xfrm>
          <a:off x="17106900" y="272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115711</xdr:rowOff>
    </xdr:from>
    <xdr:to>
      <xdr:col>23</xdr:col>
      <xdr:colOff>457200</xdr:colOff>
      <xdr:row>18</xdr:row>
      <xdr:rowOff>45861</xdr:rowOff>
    </xdr:to>
    <xdr:sp macro="" textlink="">
      <xdr:nvSpPr>
        <xdr:cNvPr id="460" name="円/楕円 459"/>
        <xdr:cNvSpPr/>
      </xdr:nvSpPr>
      <xdr:spPr>
        <a:xfrm>
          <a:off x="16129000" y="303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30638</xdr:rowOff>
    </xdr:from>
    <xdr:ext cx="736600" cy="259045"/>
    <xdr:sp macro="" textlink="">
      <xdr:nvSpPr>
        <xdr:cNvPr id="461" name="テキスト ボックス 460"/>
        <xdr:cNvSpPr txBox="1"/>
      </xdr:nvSpPr>
      <xdr:spPr>
        <a:xfrm>
          <a:off x="15798800" y="311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20532</xdr:rowOff>
    </xdr:from>
    <xdr:to>
      <xdr:col>22</xdr:col>
      <xdr:colOff>254000</xdr:colOff>
      <xdr:row>17</xdr:row>
      <xdr:rowOff>122132</xdr:rowOff>
    </xdr:to>
    <xdr:sp macro="" textlink="">
      <xdr:nvSpPr>
        <xdr:cNvPr id="462" name="円/楕円 461"/>
        <xdr:cNvSpPr/>
      </xdr:nvSpPr>
      <xdr:spPr>
        <a:xfrm>
          <a:off x="15240000" y="293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106909</xdr:rowOff>
    </xdr:from>
    <xdr:ext cx="762000" cy="259045"/>
    <xdr:sp macro="" textlink="">
      <xdr:nvSpPr>
        <xdr:cNvPr id="463" name="テキスト ボックス 462"/>
        <xdr:cNvSpPr txBox="1"/>
      </xdr:nvSpPr>
      <xdr:spPr>
        <a:xfrm>
          <a:off x="14909800" y="302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70132</xdr:rowOff>
    </xdr:from>
    <xdr:to>
      <xdr:col>21</xdr:col>
      <xdr:colOff>50800</xdr:colOff>
      <xdr:row>18</xdr:row>
      <xdr:rowOff>282</xdr:rowOff>
    </xdr:to>
    <xdr:sp macro="" textlink="">
      <xdr:nvSpPr>
        <xdr:cNvPr id="464" name="円/楕円 463"/>
        <xdr:cNvSpPr/>
      </xdr:nvSpPr>
      <xdr:spPr>
        <a:xfrm>
          <a:off x="14351000" y="298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156509</xdr:rowOff>
    </xdr:from>
    <xdr:ext cx="762000" cy="259045"/>
    <xdr:sp macro="" textlink="">
      <xdr:nvSpPr>
        <xdr:cNvPr id="465" name="テキスト ボックス 464"/>
        <xdr:cNvSpPr txBox="1"/>
      </xdr:nvSpPr>
      <xdr:spPr>
        <a:xfrm>
          <a:off x="14020800" y="3071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94262</xdr:rowOff>
    </xdr:from>
    <xdr:to>
      <xdr:col>19</xdr:col>
      <xdr:colOff>533400</xdr:colOff>
      <xdr:row>18</xdr:row>
      <xdr:rowOff>24412</xdr:rowOff>
    </xdr:to>
    <xdr:sp macro="" textlink="">
      <xdr:nvSpPr>
        <xdr:cNvPr id="466" name="円/楕円 465"/>
        <xdr:cNvSpPr/>
      </xdr:nvSpPr>
      <xdr:spPr>
        <a:xfrm>
          <a:off x="13462000" y="300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9189</xdr:rowOff>
    </xdr:from>
    <xdr:ext cx="762000" cy="259045"/>
    <xdr:sp macro="" textlink="">
      <xdr:nvSpPr>
        <xdr:cNvPr id="467" name="テキスト ボックス 466"/>
        <xdr:cNvSpPr txBox="1"/>
      </xdr:nvSpPr>
      <xdr:spPr>
        <a:xfrm>
          <a:off x="13131800" y="309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北海道妹背牛町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3,190
3,183
48.64
3,334,440
3,254,521
42,797
2,146,815
3,395,299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32.1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必要最小限の退職者補充により、職員数の削減を図っているが職員の平均年齢が高いことや再任用職員の雇用等もあり類似団体平均値を上回っている。</a:t>
          </a:r>
          <a:endParaRPr kumimoji="1" lang="en-US" altLang="ja-JP" sz="1300">
            <a:latin typeface="ＭＳ Ｐゴシック"/>
          </a:endParaRPr>
        </a:p>
        <a:p>
          <a:r>
            <a:rPr kumimoji="1" lang="ja-JP" altLang="en-US" sz="1300">
              <a:latin typeface="ＭＳ Ｐゴシック"/>
            </a:rPr>
            <a:t>　今後も適正な人員管理により人件費の抑制に努める。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78994</xdr:rowOff>
    </xdr:from>
    <xdr:to>
      <xdr:col>7</xdr:col>
      <xdr:colOff>15875</xdr:colOff>
      <xdr:row>37</xdr:row>
      <xdr:rowOff>133858</xdr:rowOff>
    </xdr:to>
    <xdr:cxnSp macro="">
      <xdr:nvCxnSpPr>
        <xdr:cNvPr id="64" name="直線コネクタ 63"/>
        <xdr:cNvCxnSpPr/>
      </xdr:nvCxnSpPr>
      <xdr:spPr>
        <a:xfrm flipV="1">
          <a:off x="3987800" y="642264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120159</xdr:rowOff>
    </xdr:from>
    <xdr:ext cx="762000" cy="259045"/>
    <xdr:sp macro="" textlink="">
      <xdr:nvSpPr>
        <xdr:cNvPr id="65" name="人件費平均値テキスト"/>
        <xdr:cNvSpPr txBox="1"/>
      </xdr:nvSpPr>
      <xdr:spPr>
        <a:xfrm>
          <a:off x="4914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42418</xdr:rowOff>
    </xdr:from>
    <xdr:to>
      <xdr:col>5</xdr:col>
      <xdr:colOff>549275</xdr:colOff>
      <xdr:row>37</xdr:row>
      <xdr:rowOff>133858</xdr:rowOff>
    </xdr:to>
    <xdr:cxnSp macro="">
      <xdr:nvCxnSpPr>
        <xdr:cNvPr id="67" name="直線コネクタ 66"/>
        <xdr:cNvCxnSpPr/>
      </xdr:nvCxnSpPr>
      <xdr:spPr>
        <a:xfrm>
          <a:off x="3098800" y="63860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42418</xdr:rowOff>
    </xdr:from>
    <xdr:to>
      <xdr:col>4</xdr:col>
      <xdr:colOff>346075</xdr:colOff>
      <xdr:row>37</xdr:row>
      <xdr:rowOff>101854</xdr:rowOff>
    </xdr:to>
    <xdr:cxnSp macro="">
      <xdr:nvCxnSpPr>
        <xdr:cNvPr id="70" name="直線コネクタ 69"/>
        <xdr:cNvCxnSpPr/>
      </xdr:nvCxnSpPr>
      <xdr:spPr>
        <a:xfrm flipV="1">
          <a:off x="2209800" y="63860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101854</xdr:rowOff>
    </xdr:from>
    <xdr:to>
      <xdr:col>3</xdr:col>
      <xdr:colOff>142875</xdr:colOff>
      <xdr:row>37</xdr:row>
      <xdr:rowOff>115570</xdr:rowOff>
    </xdr:to>
    <xdr:cxnSp macro="">
      <xdr:nvCxnSpPr>
        <xdr:cNvPr id="73" name="直線コネクタ 72"/>
        <xdr:cNvCxnSpPr/>
      </xdr:nvCxnSpPr>
      <xdr:spPr>
        <a:xfrm flipV="1">
          <a:off x="1320800" y="64455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28194</xdr:rowOff>
    </xdr:from>
    <xdr:to>
      <xdr:col>7</xdr:col>
      <xdr:colOff>66675</xdr:colOff>
      <xdr:row>37</xdr:row>
      <xdr:rowOff>129794</xdr:rowOff>
    </xdr:to>
    <xdr:sp macro="" textlink="">
      <xdr:nvSpPr>
        <xdr:cNvPr id="83" name="円/楕円 82"/>
        <xdr:cNvSpPr/>
      </xdr:nvSpPr>
      <xdr:spPr>
        <a:xfrm>
          <a:off x="4775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271</xdr:rowOff>
    </xdr:from>
    <xdr:ext cx="762000" cy="259045"/>
    <xdr:sp macro="" textlink="">
      <xdr:nvSpPr>
        <xdr:cNvPr id="84" name="人件費該当値テキスト"/>
        <xdr:cNvSpPr txBox="1"/>
      </xdr:nvSpPr>
      <xdr:spPr>
        <a:xfrm>
          <a:off x="4914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83058</xdr:rowOff>
    </xdr:from>
    <xdr:to>
      <xdr:col>5</xdr:col>
      <xdr:colOff>600075</xdr:colOff>
      <xdr:row>38</xdr:row>
      <xdr:rowOff>13208</xdr:rowOff>
    </xdr:to>
    <xdr:sp macro="" textlink="">
      <xdr:nvSpPr>
        <xdr:cNvPr id="85" name="円/楕円 84"/>
        <xdr:cNvSpPr/>
      </xdr:nvSpPr>
      <xdr:spPr>
        <a:xfrm>
          <a:off x="3937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169435</xdr:rowOff>
    </xdr:from>
    <xdr:ext cx="736600" cy="259045"/>
    <xdr:sp macro="" textlink="">
      <xdr:nvSpPr>
        <xdr:cNvPr id="86" name="テキスト ボックス 85"/>
        <xdr:cNvSpPr txBox="1"/>
      </xdr:nvSpPr>
      <xdr:spPr>
        <a:xfrm>
          <a:off x="3606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163068</xdr:rowOff>
    </xdr:from>
    <xdr:to>
      <xdr:col>4</xdr:col>
      <xdr:colOff>396875</xdr:colOff>
      <xdr:row>37</xdr:row>
      <xdr:rowOff>93218</xdr:rowOff>
    </xdr:to>
    <xdr:sp macro="" textlink="">
      <xdr:nvSpPr>
        <xdr:cNvPr id="87" name="円/楕円 86"/>
        <xdr:cNvSpPr/>
      </xdr:nvSpPr>
      <xdr:spPr>
        <a:xfrm>
          <a:off x="3048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77995</xdr:rowOff>
    </xdr:from>
    <xdr:ext cx="762000" cy="259045"/>
    <xdr:sp macro="" textlink="">
      <xdr:nvSpPr>
        <xdr:cNvPr id="88" name="テキスト ボックス 87"/>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51054</xdr:rowOff>
    </xdr:from>
    <xdr:to>
      <xdr:col>3</xdr:col>
      <xdr:colOff>193675</xdr:colOff>
      <xdr:row>37</xdr:row>
      <xdr:rowOff>152654</xdr:rowOff>
    </xdr:to>
    <xdr:sp macro="" textlink="">
      <xdr:nvSpPr>
        <xdr:cNvPr id="89" name="円/楕円 88"/>
        <xdr:cNvSpPr/>
      </xdr:nvSpPr>
      <xdr:spPr>
        <a:xfrm>
          <a:off x="2159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137431</xdr:rowOff>
    </xdr:from>
    <xdr:ext cx="762000" cy="259045"/>
    <xdr:sp macro="" textlink="">
      <xdr:nvSpPr>
        <xdr:cNvPr id="90" name="テキスト ボックス 89"/>
        <xdr:cNvSpPr txBox="1"/>
      </xdr:nvSpPr>
      <xdr:spPr>
        <a:xfrm>
          <a:off x="1828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64770</xdr:rowOff>
    </xdr:from>
    <xdr:to>
      <xdr:col>1</xdr:col>
      <xdr:colOff>676275</xdr:colOff>
      <xdr:row>37</xdr:row>
      <xdr:rowOff>166370</xdr:rowOff>
    </xdr:to>
    <xdr:sp macro="" textlink="">
      <xdr:nvSpPr>
        <xdr:cNvPr id="91" name="円/楕円 90"/>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151147</xdr:rowOff>
    </xdr:from>
    <xdr:ext cx="762000" cy="259045"/>
    <xdr:sp macro="" textlink="">
      <xdr:nvSpPr>
        <xdr:cNvPr id="92" name="テキスト ボックス 91"/>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行政改革による徹底した事務事業等の見直し・削減等を図ってきたことにより、近年は類似団体平均値を下回って推移している。</a:t>
          </a:r>
          <a:endParaRPr kumimoji="1" lang="en-US" altLang="ja-JP" sz="1300">
            <a:latin typeface="ＭＳ Ｐゴシック"/>
          </a:endParaRPr>
        </a:p>
        <a:p>
          <a:r>
            <a:rPr kumimoji="1" lang="ja-JP" altLang="en-US" sz="1300">
              <a:latin typeface="ＭＳ Ｐゴシック"/>
            </a:rPr>
            <a:t>　今後も更なる削減に向け、施設の管理運営等を総合的に検討し、より一層の経費削減を図っていく。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92710</xdr:rowOff>
    </xdr:from>
    <xdr:to>
      <xdr:col>24</xdr:col>
      <xdr:colOff>31750</xdr:colOff>
      <xdr:row>15</xdr:row>
      <xdr:rowOff>92710</xdr:rowOff>
    </xdr:to>
    <xdr:cxnSp macro="">
      <xdr:nvCxnSpPr>
        <xdr:cNvPr id="125" name="直線コネクタ 124"/>
        <xdr:cNvCxnSpPr/>
      </xdr:nvCxnSpPr>
      <xdr:spPr>
        <a:xfrm>
          <a:off x="15671800" y="2664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6"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46990</xdr:rowOff>
    </xdr:from>
    <xdr:to>
      <xdr:col>22</xdr:col>
      <xdr:colOff>565150</xdr:colOff>
      <xdr:row>15</xdr:row>
      <xdr:rowOff>92710</xdr:rowOff>
    </xdr:to>
    <xdr:cxnSp macro="">
      <xdr:nvCxnSpPr>
        <xdr:cNvPr id="128" name="直線コネクタ 127"/>
        <xdr:cNvCxnSpPr/>
      </xdr:nvCxnSpPr>
      <xdr:spPr>
        <a:xfrm>
          <a:off x="14782800" y="2618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30" name="テキスト ボックス 129"/>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46990</xdr:rowOff>
    </xdr:from>
    <xdr:to>
      <xdr:col>21</xdr:col>
      <xdr:colOff>361950</xdr:colOff>
      <xdr:row>15</xdr:row>
      <xdr:rowOff>62230</xdr:rowOff>
    </xdr:to>
    <xdr:cxnSp macro="">
      <xdr:nvCxnSpPr>
        <xdr:cNvPr id="131" name="直線コネクタ 130"/>
        <xdr:cNvCxnSpPr/>
      </xdr:nvCxnSpPr>
      <xdr:spPr>
        <a:xfrm flipV="1">
          <a:off x="13893800" y="2618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33" name="テキスト ボックス 132"/>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165100</xdr:rowOff>
    </xdr:from>
    <xdr:to>
      <xdr:col>20</xdr:col>
      <xdr:colOff>158750</xdr:colOff>
      <xdr:row>15</xdr:row>
      <xdr:rowOff>62230</xdr:rowOff>
    </xdr:to>
    <xdr:cxnSp macro="">
      <xdr:nvCxnSpPr>
        <xdr:cNvPr id="134" name="直線コネクタ 133"/>
        <xdr:cNvCxnSpPr/>
      </xdr:nvCxnSpPr>
      <xdr:spPr>
        <a:xfrm>
          <a:off x="13004800" y="2565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78757</xdr:rowOff>
    </xdr:from>
    <xdr:ext cx="762000" cy="259045"/>
    <xdr:sp macro="" textlink="">
      <xdr:nvSpPr>
        <xdr:cNvPr id="136" name="テキスト ボックス 135"/>
        <xdr:cNvSpPr txBox="1"/>
      </xdr:nvSpPr>
      <xdr:spPr>
        <a:xfrm>
          <a:off x="13512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8" name="テキスト ボックス 137"/>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41910</xdr:rowOff>
    </xdr:from>
    <xdr:to>
      <xdr:col>24</xdr:col>
      <xdr:colOff>82550</xdr:colOff>
      <xdr:row>15</xdr:row>
      <xdr:rowOff>143510</xdr:rowOff>
    </xdr:to>
    <xdr:sp macro="" textlink="">
      <xdr:nvSpPr>
        <xdr:cNvPr id="144" name="円/楕円 143"/>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58437</xdr:rowOff>
    </xdr:from>
    <xdr:ext cx="762000" cy="259045"/>
    <xdr:sp macro="" textlink="">
      <xdr:nvSpPr>
        <xdr:cNvPr id="145" name="物件費該当値テキスト"/>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41910</xdr:rowOff>
    </xdr:from>
    <xdr:to>
      <xdr:col>22</xdr:col>
      <xdr:colOff>615950</xdr:colOff>
      <xdr:row>15</xdr:row>
      <xdr:rowOff>143510</xdr:rowOff>
    </xdr:to>
    <xdr:sp macro="" textlink="">
      <xdr:nvSpPr>
        <xdr:cNvPr id="146" name="円/楕円 145"/>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153687</xdr:rowOff>
    </xdr:from>
    <xdr:ext cx="736600" cy="259045"/>
    <xdr:sp macro="" textlink="">
      <xdr:nvSpPr>
        <xdr:cNvPr id="147" name="テキスト ボックス 146"/>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167640</xdr:rowOff>
    </xdr:from>
    <xdr:to>
      <xdr:col>21</xdr:col>
      <xdr:colOff>412750</xdr:colOff>
      <xdr:row>15</xdr:row>
      <xdr:rowOff>97790</xdr:rowOff>
    </xdr:to>
    <xdr:sp macro="" textlink="">
      <xdr:nvSpPr>
        <xdr:cNvPr id="148" name="円/楕円 147"/>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107967</xdr:rowOff>
    </xdr:from>
    <xdr:ext cx="762000" cy="259045"/>
    <xdr:sp macro="" textlink="">
      <xdr:nvSpPr>
        <xdr:cNvPr id="149" name="テキスト ボックス 148"/>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11430</xdr:rowOff>
    </xdr:from>
    <xdr:to>
      <xdr:col>20</xdr:col>
      <xdr:colOff>209550</xdr:colOff>
      <xdr:row>15</xdr:row>
      <xdr:rowOff>113030</xdr:rowOff>
    </xdr:to>
    <xdr:sp macro="" textlink="">
      <xdr:nvSpPr>
        <xdr:cNvPr id="150" name="円/楕円 149"/>
        <xdr:cNvSpPr/>
      </xdr:nvSpPr>
      <xdr:spPr>
        <a:xfrm>
          <a:off x="13843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123207</xdr:rowOff>
    </xdr:from>
    <xdr:ext cx="762000" cy="259045"/>
    <xdr:sp macro="" textlink="">
      <xdr:nvSpPr>
        <xdr:cNvPr id="151" name="テキスト ボックス 150"/>
        <xdr:cNvSpPr txBox="1"/>
      </xdr:nvSpPr>
      <xdr:spPr>
        <a:xfrm>
          <a:off x="13512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114300</xdr:rowOff>
    </xdr:from>
    <xdr:to>
      <xdr:col>19</xdr:col>
      <xdr:colOff>6350</xdr:colOff>
      <xdr:row>15</xdr:row>
      <xdr:rowOff>44450</xdr:rowOff>
    </xdr:to>
    <xdr:sp macro="" textlink="">
      <xdr:nvSpPr>
        <xdr:cNvPr id="152" name="円/楕円 151"/>
        <xdr:cNvSpPr/>
      </xdr:nvSpPr>
      <xdr:spPr>
        <a:xfrm>
          <a:off x="12954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54627</xdr:rowOff>
    </xdr:from>
    <xdr:ext cx="762000" cy="259045"/>
    <xdr:sp macro="" textlink="">
      <xdr:nvSpPr>
        <xdr:cNvPr id="153" name="テキスト ボックス 152"/>
        <xdr:cNvSpPr txBox="1"/>
      </xdr:nvSpPr>
      <xdr:spPr>
        <a:xfrm>
          <a:off x="12623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扶助費にかかる経常収支比率は類似団体よりも低い水準で推移している。</a:t>
          </a:r>
          <a:endParaRPr kumimoji="1" lang="en-US" altLang="ja-JP" sz="1300">
            <a:latin typeface="ＭＳ Ｐゴシック"/>
          </a:endParaRPr>
        </a:p>
        <a:p>
          <a:r>
            <a:rPr kumimoji="1" lang="ja-JP" altLang="en-US" sz="1300">
              <a:latin typeface="ＭＳ Ｐゴシック"/>
            </a:rPr>
            <a:t>　今後も少子高齢化が進む中、社会保障関連経費の増加が考えられることから、福祉・医療サービス等を低下させることなく各種手当・助成の適正化に努める。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143328</xdr:rowOff>
    </xdr:from>
    <xdr:to>
      <xdr:col>7</xdr:col>
      <xdr:colOff>15875</xdr:colOff>
      <xdr:row>55</xdr:row>
      <xdr:rowOff>20865</xdr:rowOff>
    </xdr:to>
    <xdr:cxnSp macro="">
      <xdr:nvCxnSpPr>
        <xdr:cNvPr id="187" name="直線コネクタ 186"/>
        <xdr:cNvCxnSpPr/>
      </xdr:nvCxnSpPr>
      <xdr:spPr>
        <a:xfrm flipV="1">
          <a:off x="3987800" y="94016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129920</xdr:rowOff>
    </xdr:from>
    <xdr:ext cx="762000" cy="259045"/>
    <xdr:sp macro="" textlink="">
      <xdr:nvSpPr>
        <xdr:cNvPr id="188"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110672</xdr:rowOff>
    </xdr:from>
    <xdr:to>
      <xdr:col>5</xdr:col>
      <xdr:colOff>549275</xdr:colOff>
      <xdr:row>55</xdr:row>
      <xdr:rowOff>20865</xdr:rowOff>
    </xdr:to>
    <xdr:cxnSp macro="">
      <xdr:nvCxnSpPr>
        <xdr:cNvPr id="190" name="直線コネクタ 189"/>
        <xdr:cNvCxnSpPr/>
      </xdr:nvCxnSpPr>
      <xdr:spPr>
        <a:xfrm>
          <a:off x="3098800" y="93689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2" name="テキスト ボックス 19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110672</xdr:rowOff>
    </xdr:from>
    <xdr:to>
      <xdr:col>4</xdr:col>
      <xdr:colOff>346075</xdr:colOff>
      <xdr:row>54</xdr:row>
      <xdr:rowOff>127000</xdr:rowOff>
    </xdr:to>
    <xdr:cxnSp macro="">
      <xdr:nvCxnSpPr>
        <xdr:cNvPr id="193" name="直線コネクタ 192"/>
        <xdr:cNvCxnSpPr/>
      </xdr:nvCxnSpPr>
      <xdr:spPr>
        <a:xfrm flipV="1">
          <a:off x="2209800" y="93689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55</xdr:row>
      <xdr:rowOff>4535</xdr:rowOff>
    </xdr:to>
    <xdr:cxnSp macro="">
      <xdr:nvCxnSpPr>
        <xdr:cNvPr id="196" name="直線コネクタ 195"/>
        <xdr:cNvCxnSpPr/>
      </xdr:nvCxnSpPr>
      <xdr:spPr>
        <a:xfrm flipV="1">
          <a:off x="1320800" y="93853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92528</xdr:rowOff>
    </xdr:from>
    <xdr:to>
      <xdr:col>7</xdr:col>
      <xdr:colOff>66675</xdr:colOff>
      <xdr:row>55</xdr:row>
      <xdr:rowOff>22678</xdr:rowOff>
    </xdr:to>
    <xdr:sp macro="" textlink="">
      <xdr:nvSpPr>
        <xdr:cNvPr id="206" name="円/楕円 205"/>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109055</xdr:rowOff>
    </xdr:from>
    <xdr:ext cx="762000" cy="259045"/>
    <xdr:sp macro="" textlink="">
      <xdr:nvSpPr>
        <xdr:cNvPr id="207" name="扶助費該当値テキスト"/>
        <xdr:cNvSpPr txBox="1"/>
      </xdr:nvSpPr>
      <xdr:spPr>
        <a:xfrm>
          <a:off x="4914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141515</xdr:rowOff>
    </xdr:from>
    <xdr:to>
      <xdr:col>5</xdr:col>
      <xdr:colOff>600075</xdr:colOff>
      <xdr:row>55</xdr:row>
      <xdr:rowOff>71665</xdr:rowOff>
    </xdr:to>
    <xdr:sp macro="" textlink="">
      <xdr:nvSpPr>
        <xdr:cNvPr id="208" name="円/楕円 207"/>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209" name="テキスト ボックス 208"/>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59872</xdr:rowOff>
    </xdr:from>
    <xdr:to>
      <xdr:col>4</xdr:col>
      <xdr:colOff>396875</xdr:colOff>
      <xdr:row>54</xdr:row>
      <xdr:rowOff>161472</xdr:rowOff>
    </xdr:to>
    <xdr:sp macro="" textlink="">
      <xdr:nvSpPr>
        <xdr:cNvPr id="210" name="円/楕円 209"/>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199</xdr:rowOff>
    </xdr:from>
    <xdr:ext cx="762000" cy="259045"/>
    <xdr:sp macro="" textlink="">
      <xdr:nvSpPr>
        <xdr:cNvPr id="211" name="テキスト ボックス 210"/>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2" name="円/楕円 211"/>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3" name="テキスト ボックス 212"/>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14" name="円/楕円 213"/>
        <xdr:cNvSpPr/>
      </xdr:nvSpPr>
      <xdr:spPr>
        <a:xfrm>
          <a:off x="1270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15" name="テキスト ボックス 214"/>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その他にかかる経常収支比率は、類似団体とほぼ同数値で推移しているが、公共施設の老朽化が進み改修費が</a:t>
          </a:r>
          <a:r>
            <a:rPr kumimoji="1" lang="en-US" altLang="ja-JP" sz="1300">
              <a:latin typeface="ＭＳ Ｐゴシック"/>
            </a:rPr>
            <a:t>2033</a:t>
          </a:r>
          <a:r>
            <a:rPr kumimoji="1" lang="ja-JP" altLang="en-US" sz="1300">
              <a:latin typeface="ＭＳ Ｐゴシック"/>
            </a:rPr>
            <a:t>年頃にピークを迎える試算もあり維持補修費の平準化が重要となっている。</a:t>
          </a:r>
          <a:endParaRPr kumimoji="1" lang="en-US" altLang="ja-JP" sz="1300">
            <a:latin typeface="ＭＳ Ｐゴシック"/>
          </a:endParaRPr>
        </a:p>
        <a:p>
          <a:r>
            <a:rPr kumimoji="1" lang="ja-JP" altLang="en-US" sz="1300">
              <a:latin typeface="ＭＳ Ｐゴシック"/>
            </a:rPr>
            <a:t>　また、国民健康保険においても都道府県単位化を見据えながら保険料の適正化を図ることなどにより安定した事業運営を行い、普通会計からの繰出金を減らしていくよう努める。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170434</xdr:rowOff>
    </xdr:from>
    <xdr:to>
      <xdr:col>24</xdr:col>
      <xdr:colOff>31750</xdr:colOff>
      <xdr:row>56</xdr:row>
      <xdr:rowOff>72136</xdr:rowOff>
    </xdr:to>
    <xdr:cxnSp macro="">
      <xdr:nvCxnSpPr>
        <xdr:cNvPr id="245" name="直線コネクタ 244"/>
        <xdr:cNvCxnSpPr/>
      </xdr:nvCxnSpPr>
      <xdr:spPr>
        <a:xfrm flipV="1">
          <a:off x="15671800" y="960018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21844</xdr:rowOff>
    </xdr:from>
    <xdr:to>
      <xdr:col>22</xdr:col>
      <xdr:colOff>565150</xdr:colOff>
      <xdr:row>56</xdr:row>
      <xdr:rowOff>72136</xdr:rowOff>
    </xdr:to>
    <xdr:cxnSp macro="">
      <xdr:nvCxnSpPr>
        <xdr:cNvPr id="248" name="直線コネクタ 247"/>
        <xdr:cNvCxnSpPr/>
      </xdr:nvCxnSpPr>
      <xdr:spPr>
        <a:xfrm>
          <a:off x="14782800" y="96230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21844</xdr:rowOff>
    </xdr:from>
    <xdr:to>
      <xdr:col>21</xdr:col>
      <xdr:colOff>361950</xdr:colOff>
      <xdr:row>56</xdr:row>
      <xdr:rowOff>90424</xdr:rowOff>
    </xdr:to>
    <xdr:cxnSp macro="">
      <xdr:nvCxnSpPr>
        <xdr:cNvPr id="251" name="直線コネクタ 250"/>
        <xdr:cNvCxnSpPr/>
      </xdr:nvCxnSpPr>
      <xdr:spPr>
        <a:xfrm flipV="1">
          <a:off x="13893800" y="96230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8128</xdr:rowOff>
    </xdr:from>
    <xdr:to>
      <xdr:col>20</xdr:col>
      <xdr:colOff>158750</xdr:colOff>
      <xdr:row>56</xdr:row>
      <xdr:rowOff>90424</xdr:rowOff>
    </xdr:to>
    <xdr:cxnSp macro="">
      <xdr:nvCxnSpPr>
        <xdr:cNvPr id="254" name="直線コネクタ 253"/>
        <xdr:cNvCxnSpPr/>
      </xdr:nvCxnSpPr>
      <xdr:spPr>
        <a:xfrm>
          <a:off x="13004800" y="96093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6" name="テキスト ボックス 255"/>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57421</xdr:rowOff>
    </xdr:from>
    <xdr:ext cx="762000" cy="259045"/>
    <xdr:sp macro="" textlink="">
      <xdr:nvSpPr>
        <xdr:cNvPr id="258" name="テキスト ボックス 257"/>
        <xdr:cNvSpPr txBox="1"/>
      </xdr:nvSpPr>
      <xdr:spPr>
        <a:xfrm>
          <a:off x="12623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119634</xdr:rowOff>
    </xdr:from>
    <xdr:to>
      <xdr:col>24</xdr:col>
      <xdr:colOff>82550</xdr:colOff>
      <xdr:row>56</xdr:row>
      <xdr:rowOff>49784</xdr:rowOff>
    </xdr:to>
    <xdr:sp macro="" textlink="">
      <xdr:nvSpPr>
        <xdr:cNvPr id="264" name="円/楕円 263"/>
        <xdr:cNvSpPr/>
      </xdr:nvSpPr>
      <xdr:spPr>
        <a:xfrm>
          <a:off x="164592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136161</xdr:rowOff>
    </xdr:from>
    <xdr:ext cx="762000" cy="259045"/>
    <xdr:sp macro="" textlink="">
      <xdr:nvSpPr>
        <xdr:cNvPr id="265" name="その他該当値テキスト"/>
        <xdr:cNvSpPr txBox="1"/>
      </xdr:nvSpPr>
      <xdr:spPr>
        <a:xfrm>
          <a:off x="16598900" y="9394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21336</xdr:rowOff>
    </xdr:from>
    <xdr:to>
      <xdr:col>22</xdr:col>
      <xdr:colOff>615950</xdr:colOff>
      <xdr:row>56</xdr:row>
      <xdr:rowOff>122936</xdr:rowOff>
    </xdr:to>
    <xdr:sp macro="" textlink="">
      <xdr:nvSpPr>
        <xdr:cNvPr id="266" name="円/楕円 265"/>
        <xdr:cNvSpPr/>
      </xdr:nvSpPr>
      <xdr:spPr>
        <a:xfrm>
          <a:off x="15621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107713</xdr:rowOff>
    </xdr:from>
    <xdr:ext cx="736600" cy="259045"/>
    <xdr:sp macro="" textlink="">
      <xdr:nvSpPr>
        <xdr:cNvPr id="267" name="テキスト ボックス 266"/>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142494</xdr:rowOff>
    </xdr:from>
    <xdr:to>
      <xdr:col>21</xdr:col>
      <xdr:colOff>412750</xdr:colOff>
      <xdr:row>56</xdr:row>
      <xdr:rowOff>72644</xdr:rowOff>
    </xdr:to>
    <xdr:sp macro="" textlink="">
      <xdr:nvSpPr>
        <xdr:cNvPr id="268" name="円/楕円 267"/>
        <xdr:cNvSpPr/>
      </xdr:nvSpPr>
      <xdr:spPr>
        <a:xfrm>
          <a:off x="14732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82821</xdr:rowOff>
    </xdr:from>
    <xdr:ext cx="762000" cy="259045"/>
    <xdr:sp macro="" textlink="">
      <xdr:nvSpPr>
        <xdr:cNvPr id="269" name="テキスト ボックス 268"/>
        <xdr:cNvSpPr txBox="1"/>
      </xdr:nvSpPr>
      <xdr:spPr>
        <a:xfrm>
          <a:off x="14401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39624</xdr:rowOff>
    </xdr:from>
    <xdr:to>
      <xdr:col>20</xdr:col>
      <xdr:colOff>209550</xdr:colOff>
      <xdr:row>56</xdr:row>
      <xdr:rowOff>141224</xdr:rowOff>
    </xdr:to>
    <xdr:sp macro="" textlink="">
      <xdr:nvSpPr>
        <xdr:cNvPr id="270" name="円/楕円 269"/>
        <xdr:cNvSpPr/>
      </xdr:nvSpPr>
      <xdr:spPr>
        <a:xfrm>
          <a:off x="13843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126001</xdr:rowOff>
    </xdr:from>
    <xdr:ext cx="762000" cy="259045"/>
    <xdr:sp macro="" textlink="">
      <xdr:nvSpPr>
        <xdr:cNvPr id="271" name="テキスト ボックス 270"/>
        <xdr:cNvSpPr txBox="1"/>
      </xdr:nvSpPr>
      <xdr:spPr>
        <a:xfrm>
          <a:off x="13512800" y="972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128778</xdr:rowOff>
    </xdr:from>
    <xdr:to>
      <xdr:col>19</xdr:col>
      <xdr:colOff>6350</xdr:colOff>
      <xdr:row>56</xdr:row>
      <xdr:rowOff>58928</xdr:rowOff>
    </xdr:to>
    <xdr:sp macro="" textlink="">
      <xdr:nvSpPr>
        <xdr:cNvPr id="272" name="円/楕円 271"/>
        <xdr:cNvSpPr/>
      </xdr:nvSpPr>
      <xdr:spPr>
        <a:xfrm>
          <a:off x="129540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69105</xdr:rowOff>
    </xdr:from>
    <xdr:ext cx="762000" cy="259045"/>
    <xdr:sp macro="" textlink="">
      <xdr:nvSpPr>
        <xdr:cNvPr id="273" name="テキスト ボックス 272"/>
        <xdr:cNvSpPr txBox="1"/>
      </xdr:nvSpPr>
      <xdr:spPr>
        <a:xfrm>
          <a:off x="12623800" y="93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行政改革による補助金の見直しにより、類似団体平均値を下回っている。</a:t>
          </a:r>
          <a:endParaRPr kumimoji="1" lang="en-US" altLang="ja-JP" sz="1300">
            <a:latin typeface="ＭＳ Ｐゴシック"/>
          </a:endParaRPr>
        </a:p>
        <a:p>
          <a:r>
            <a:rPr kumimoji="1" lang="ja-JP" altLang="en-US" sz="1300">
              <a:latin typeface="ＭＳ Ｐゴシック"/>
            </a:rPr>
            <a:t>　本町の基幹産業である農業にかかる補助金等が大部分を占めているが、今後さらに適正な補助金の見直しを進めていく。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44704</xdr:rowOff>
    </xdr:from>
    <xdr:to>
      <xdr:col>24</xdr:col>
      <xdr:colOff>31750</xdr:colOff>
      <xdr:row>36</xdr:row>
      <xdr:rowOff>58420</xdr:rowOff>
    </xdr:to>
    <xdr:cxnSp macro="">
      <xdr:nvCxnSpPr>
        <xdr:cNvPr id="303" name="直線コネクタ 302"/>
        <xdr:cNvCxnSpPr/>
      </xdr:nvCxnSpPr>
      <xdr:spPr>
        <a:xfrm flipV="1">
          <a:off x="15671800" y="62169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4"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26416</xdr:rowOff>
    </xdr:from>
    <xdr:to>
      <xdr:col>22</xdr:col>
      <xdr:colOff>565150</xdr:colOff>
      <xdr:row>36</xdr:row>
      <xdr:rowOff>58420</xdr:rowOff>
    </xdr:to>
    <xdr:cxnSp macro="">
      <xdr:nvCxnSpPr>
        <xdr:cNvPr id="306" name="直線コネクタ 305"/>
        <xdr:cNvCxnSpPr/>
      </xdr:nvCxnSpPr>
      <xdr:spPr>
        <a:xfrm>
          <a:off x="14782800" y="61986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26416</xdr:rowOff>
    </xdr:from>
    <xdr:to>
      <xdr:col>21</xdr:col>
      <xdr:colOff>361950</xdr:colOff>
      <xdr:row>36</xdr:row>
      <xdr:rowOff>85852</xdr:rowOff>
    </xdr:to>
    <xdr:cxnSp macro="">
      <xdr:nvCxnSpPr>
        <xdr:cNvPr id="309" name="直線コネクタ 308"/>
        <xdr:cNvCxnSpPr/>
      </xdr:nvCxnSpPr>
      <xdr:spPr>
        <a:xfrm flipV="1">
          <a:off x="13893800" y="61986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85852</xdr:rowOff>
    </xdr:from>
    <xdr:to>
      <xdr:col>20</xdr:col>
      <xdr:colOff>158750</xdr:colOff>
      <xdr:row>36</xdr:row>
      <xdr:rowOff>108712</xdr:rowOff>
    </xdr:to>
    <xdr:cxnSp macro="">
      <xdr:nvCxnSpPr>
        <xdr:cNvPr id="312" name="直線コネクタ 311"/>
        <xdr:cNvCxnSpPr/>
      </xdr:nvCxnSpPr>
      <xdr:spPr>
        <a:xfrm flipV="1">
          <a:off x="13004800" y="62580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160545</xdr:rowOff>
    </xdr:from>
    <xdr:ext cx="762000" cy="259045"/>
    <xdr:sp macro="" textlink="">
      <xdr:nvSpPr>
        <xdr:cNvPr id="316" name="テキスト ボックス 315"/>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165354</xdr:rowOff>
    </xdr:from>
    <xdr:to>
      <xdr:col>24</xdr:col>
      <xdr:colOff>82550</xdr:colOff>
      <xdr:row>36</xdr:row>
      <xdr:rowOff>95504</xdr:rowOff>
    </xdr:to>
    <xdr:sp macro="" textlink="">
      <xdr:nvSpPr>
        <xdr:cNvPr id="322" name="円/楕円 321"/>
        <xdr:cNvSpPr/>
      </xdr:nvSpPr>
      <xdr:spPr>
        <a:xfrm>
          <a:off x="16459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10431</xdr:rowOff>
    </xdr:from>
    <xdr:ext cx="762000" cy="259045"/>
    <xdr:sp macro="" textlink="">
      <xdr:nvSpPr>
        <xdr:cNvPr id="323" name="補助費等該当値テキスト"/>
        <xdr:cNvSpPr txBox="1"/>
      </xdr:nvSpPr>
      <xdr:spPr>
        <a:xfrm>
          <a:off x="16598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xdr:rowOff>
    </xdr:from>
    <xdr:to>
      <xdr:col>22</xdr:col>
      <xdr:colOff>615950</xdr:colOff>
      <xdr:row>36</xdr:row>
      <xdr:rowOff>109220</xdr:rowOff>
    </xdr:to>
    <xdr:sp macro="" textlink="">
      <xdr:nvSpPr>
        <xdr:cNvPr id="324" name="円/楕円 323"/>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25" name="テキスト ボックス 324"/>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147066</xdr:rowOff>
    </xdr:from>
    <xdr:to>
      <xdr:col>21</xdr:col>
      <xdr:colOff>412750</xdr:colOff>
      <xdr:row>36</xdr:row>
      <xdr:rowOff>77216</xdr:rowOff>
    </xdr:to>
    <xdr:sp macro="" textlink="">
      <xdr:nvSpPr>
        <xdr:cNvPr id="326" name="円/楕円 325"/>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27" name="テキスト ボックス 32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35052</xdr:rowOff>
    </xdr:from>
    <xdr:to>
      <xdr:col>20</xdr:col>
      <xdr:colOff>209550</xdr:colOff>
      <xdr:row>36</xdr:row>
      <xdr:rowOff>136652</xdr:rowOff>
    </xdr:to>
    <xdr:sp macro="" textlink="">
      <xdr:nvSpPr>
        <xdr:cNvPr id="328" name="円/楕円 327"/>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121429</xdr:rowOff>
    </xdr:from>
    <xdr:ext cx="762000" cy="259045"/>
    <xdr:sp macro="" textlink="">
      <xdr:nvSpPr>
        <xdr:cNvPr id="329" name="テキスト ボックス 328"/>
        <xdr:cNvSpPr txBox="1"/>
      </xdr:nvSpPr>
      <xdr:spPr>
        <a:xfrm>
          <a:off x="13512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57912</xdr:rowOff>
    </xdr:from>
    <xdr:to>
      <xdr:col>19</xdr:col>
      <xdr:colOff>6350</xdr:colOff>
      <xdr:row>36</xdr:row>
      <xdr:rowOff>159512</xdr:rowOff>
    </xdr:to>
    <xdr:sp macro="" textlink="">
      <xdr:nvSpPr>
        <xdr:cNvPr id="330" name="円/楕円 329"/>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144289</xdr:rowOff>
    </xdr:from>
    <xdr:ext cx="762000" cy="259045"/>
    <xdr:sp macro="" textlink="">
      <xdr:nvSpPr>
        <xdr:cNvPr id="331" name="テキスト ボックス 330"/>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過去の大型事業により類似団体平均値を上回っている。</a:t>
          </a:r>
          <a:endParaRPr kumimoji="1" lang="en-US" altLang="ja-JP" sz="1300">
            <a:latin typeface="ＭＳ Ｐゴシック"/>
          </a:endParaRPr>
        </a:p>
        <a:p>
          <a:r>
            <a:rPr kumimoji="1" lang="ja-JP" altLang="en-US" sz="1300">
              <a:latin typeface="ＭＳ Ｐゴシック"/>
            </a:rPr>
            <a:t>　平成２２年度をピークに公債費償還額が減少していく見込みであるが、今後も交付税措置のある有利な起債を発行するなど、必要最小限の借入にとどめ公債費を抑制し適正化を図っていく。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12700</xdr:rowOff>
    </xdr:from>
    <xdr:to>
      <xdr:col>7</xdr:col>
      <xdr:colOff>15875</xdr:colOff>
      <xdr:row>78</xdr:row>
      <xdr:rowOff>62230</xdr:rowOff>
    </xdr:to>
    <xdr:cxnSp macro="">
      <xdr:nvCxnSpPr>
        <xdr:cNvPr id="363" name="直線コネクタ 362"/>
        <xdr:cNvCxnSpPr/>
      </xdr:nvCxnSpPr>
      <xdr:spPr>
        <a:xfrm flipV="1">
          <a:off x="3987800" y="1338580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111777</xdr:rowOff>
    </xdr:from>
    <xdr:ext cx="762000" cy="259045"/>
    <xdr:sp macro="" textlink="">
      <xdr:nvSpPr>
        <xdr:cNvPr id="364" name="公債費平均値テキスト"/>
        <xdr:cNvSpPr txBox="1"/>
      </xdr:nvSpPr>
      <xdr:spPr>
        <a:xfrm>
          <a:off x="4914900" y="1297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62230</xdr:rowOff>
    </xdr:from>
    <xdr:to>
      <xdr:col>5</xdr:col>
      <xdr:colOff>549275</xdr:colOff>
      <xdr:row>78</xdr:row>
      <xdr:rowOff>107950</xdr:rowOff>
    </xdr:to>
    <xdr:cxnSp macro="">
      <xdr:nvCxnSpPr>
        <xdr:cNvPr id="366" name="直線コネクタ 365"/>
        <xdr:cNvCxnSpPr/>
      </xdr:nvCxnSpPr>
      <xdr:spPr>
        <a:xfrm flipV="1">
          <a:off x="3098800" y="134353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68" name="テキスト ボックス 367"/>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107950</xdr:rowOff>
    </xdr:from>
    <xdr:to>
      <xdr:col>4</xdr:col>
      <xdr:colOff>346075</xdr:colOff>
      <xdr:row>78</xdr:row>
      <xdr:rowOff>107950</xdr:rowOff>
    </xdr:to>
    <xdr:cxnSp macro="">
      <xdr:nvCxnSpPr>
        <xdr:cNvPr id="369" name="直線コネクタ 368"/>
        <xdr:cNvCxnSpPr/>
      </xdr:nvCxnSpPr>
      <xdr:spPr>
        <a:xfrm>
          <a:off x="2209800" y="13481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73677</xdr:rowOff>
    </xdr:from>
    <xdr:ext cx="762000" cy="259045"/>
    <xdr:sp macro="" textlink="">
      <xdr:nvSpPr>
        <xdr:cNvPr id="371" name="テキスト ボックス 370"/>
        <xdr:cNvSpPr txBox="1"/>
      </xdr:nvSpPr>
      <xdr:spPr>
        <a:xfrm>
          <a:off x="2717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107950</xdr:rowOff>
    </xdr:from>
    <xdr:to>
      <xdr:col>3</xdr:col>
      <xdr:colOff>142875</xdr:colOff>
      <xdr:row>79</xdr:row>
      <xdr:rowOff>12700</xdr:rowOff>
    </xdr:to>
    <xdr:cxnSp macro="">
      <xdr:nvCxnSpPr>
        <xdr:cNvPr id="372" name="直線コネクタ 371"/>
        <xdr:cNvCxnSpPr/>
      </xdr:nvCxnSpPr>
      <xdr:spPr>
        <a:xfrm flipV="1">
          <a:off x="1320800" y="13481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81297</xdr:rowOff>
    </xdr:from>
    <xdr:ext cx="762000" cy="259045"/>
    <xdr:sp macro="" textlink="">
      <xdr:nvSpPr>
        <xdr:cNvPr id="374" name="テキスト ボックス 373"/>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76" name="テキスト ボックス 375"/>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82" name="円/楕円 381"/>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105427</xdr:rowOff>
    </xdr:from>
    <xdr:ext cx="762000" cy="259045"/>
    <xdr:sp macro="" textlink="">
      <xdr:nvSpPr>
        <xdr:cNvPr id="383" name="公債費該当値テキスト"/>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11430</xdr:rowOff>
    </xdr:from>
    <xdr:to>
      <xdr:col>5</xdr:col>
      <xdr:colOff>600075</xdr:colOff>
      <xdr:row>78</xdr:row>
      <xdr:rowOff>113030</xdr:rowOff>
    </xdr:to>
    <xdr:sp macro="" textlink="">
      <xdr:nvSpPr>
        <xdr:cNvPr id="384" name="円/楕円 383"/>
        <xdr:cNvSpPr/>
      </xdr:nvSpPr>
      <xdr:spPr>
        <a:xfrm>
          <a:off x="3937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97807</xdr:rowOff>
    </xdr:from>
    <xdr:ext cx="736600" cy="259045"/>
    <xdr:sp macro="" textlink="">
      <xdr:nvSpPr>
        <xdr:cNvPr id="385" name="テキスト ボックス 384"/>
        <xdr:cNvSpPr txBox="1"/>
      </xdr:nvSpPr>
      <xdr:spPr>
        <a:xfrm>
          <a:off x="3606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57150</xdr:rowOff>
    </xdr:from>
    <xdr:to>
      <xdr:col>4</xdr:col>
      <xdr:colOff>396875</xdr:colOff>
      <xdr:row>78</xdr:row>
      <xdr:rowOff>158750</xdr:rowOff>
    </xdr:to>
    <xdr:sp macro="" textlink="">
      <xdr:nvSpPr>
        <xdr:cNvPr id="386" name="円/楕円 385"/>
        <xdr:cNvSpPr/>
      </xdr:nvSpPr>
      <xdr:spPr>
        <a:xfrm>
          <a:off x="3048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143527</xdr:rowOff>
    </xdr:from>
    <xdr:ext cx="762000" cy="259045"/>
    <xdr:sp macro="" textlink="">
      <xdr:nvSpPr>
        <xdr:cNvPr id="387" name="テキスト ボックス 386"/>
        <xdr:cNvSpPr txBox="1"/>
      </xdr:nvSpPr>
      <xdr:spPr>
        <a:xfrm>
          <a:off x="2717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57150</xdr:rowOff>
    </xdr:from>
    <xdr:to>
      <xdr:col>3</xdr:col>
      <xdr:colOff>193675</xdr:colOff>
      <xdr:row>78</xdr:row>
      <xdr:rowOff>158750</xdr:rowOff>
    </xdr:to>
    <xdr:sp macro="" textlink="">
      <xdr:nvSpPr>
        <xdr:cNvPr id="388" name="円/楕円 387"/>
        <xdr:cNvSpPr/>
      </xdr:nvSpPr>
      <xdr:spPr>
        <a:xfrm>
          <a:off x="2159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143527</xdr:rowOff>
    </xdr:from>
    <xdr:ext cx="762000" cy="259045"/>
    <xdr:sp macro="" textlink="">
      <xdr:nvSpPr>
        <xdr:cNvPr id="389" name="テキスト ボックス 388"/>
        <xdr:cNvSpPr txBox="1"/>
      </xdr:nvSpPr>
      <xdr:spPr>
        <a:xfrm>
          <a:off x="1828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133350</xdr:rowOff>
    </xdr:from>
    <xdr:to>
      <xdr:col>1</xdr:col>
      <xdr:colOff>676275</xdr:colOff>
      <xdr:row>79</xdr:row>
      <xdr:rowOff>63500</xdr:rowOff>
    </xdr:to>
    <xdr:sp macro="" textlink="">
      <xdr:nvSpPr>
        <xdr:cNvPr id="390" name="円/楕円 389"/>
        <xdr:cNvSpPr/>
      </xdr:nvSpPr>
      <xdr:spPr>
        <a:xfrm>
          <a:off x="1270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48277</xdr:rowOff>
    </xdr:from>
    <xdr:ext cx="762000" cy="259045"/>
    <xdr:sp macro="" textlink="">
      <xdr:nvSpPr>
        <xdr:cNvPr id="391" name="テキスト ボックス 390"/>
        <xdr:cNvSpPr txBox="1"/>
      </xdr:nvSpPr>
      <xdr:spPr>
        <a:xfrm>
          <a:off x="939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公債費以外の経常収支比率は、類似団体平均を下回っている。</a:t>
          </a:r>
          <a:endParaRPr kumimoji="1" lang="en-US" altLang="ja-JP" sz="1300">
            <a:latin typeface="ＭＳ Ｐゴシック"/>
          </a:endParaRPr>
        </a:p>
        <a:p>
          <a:r>
            <a:rPr kumimoji="1" lang="ja-JP" altLang="en-US" sz="1300">
              <a:latin typeface="ＭＳ Ｐゴシック"/>
            </a:rPr>
            <a:t>　新規採用者の抑制等、計画的に職員数の削減を図っているが、職員の平均年齢が上がる中、再任用職員も含めたより適正な人員管理が必要である。</a:t>
          </a:r>
          <a:endParaRPr kumimoji="1" lang="en-US" altLang="ja-JP" sz="1300">
            <a:latin typeface="ＭＳ Ｐゴシック"/>
          </a:endParaRPr>
        </a:p>
        <a:p>
          <a:r>
            <a:rPr kumimoji="1" lang="ja-JP" altLang="en-US" sz="1300">
              <a:latin typeface="ＭＳ Ｐゴシック"/>
            </a:rPr>
            <a:t>　併せて、道路橋梁関係の維持補修費や、社会保障関連の経費の増加も予想され、今後も徹底した事務事業の見直しによる経費削減を図っていく。</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20320</xdr:rowOff>
    </xdr:from>
    <xdr:to>
      <xdr:col>24</xdr:col>
      <xdr:colOff>31750</xdr:colOff>
      <xdr:row>77</xdr:row>
      <xdr:rowOff>149861</xdr:rowOff>
    </xdr:to>
    <xdr:cxnSp macro="">
      <xdr:nvCxnSpPr>
        <xdr:cNvPr id="424" name="直線コネクタ 423"/>
        <xdr:cNvCxnSpPr/>
      </xdr:nvCxnSpPr>
      <xdr:spPr>
        <a:xfrm flipV="1">
          <a:off x="15671800" y="13221970"/>
          <a:ext cx="8382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63516</xdr:rowOff>
    </xdr:from>
    <xdr:ext cx="762000" cy="259045"/>
    <xdr:sp macro="" textlink="">
      <xdr:nvSpPr>
        <xdr:cNvPr id="425" name="公債費以外平均値テキスト"/>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134620</xdr:rowOff>
    </xdr:from>
    <xdr:to>
      <xdr:col>22</xdr:col>
      <xdr:colOff>565150</xdr:colOff>
      <xdr:row>77</xdr:row>
      <xdr:rowOff>149861</xdr:rowOff>
    </xdr:to>
    <xdr:cxnSp macro="">
      <xdr:nvCxnSpPr>
        <xdr:cNvPr id="427" name="直線コネクタ 426"/>
        <xdr:cNvCxnSpPr/>
      </xdr:nvCxnSpPr>
      <xdr:spPr>
        <a:xfrm>
          <a:off x="14782800" y="13164820"/>
          <a:ext cx="889000" cy="18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52088</xdr:rowOff>
    </xdr:from>
    <xdr:ext cx="736600" cy="259045"/>
    <xdr:sp macro="" textlink="">
      <xdr:nvSpPr>
        <xdr:cNvPr id="429" name="テキスト ボックス 428"/>
        <xdr:cNvSpPr txBox="1"/>
      </xdr:nvSpPr>
      <xdr:spPr>
        <a:xfrm>
          <a:off x="15290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134620</xdr:rowOff>
    </xdr:from>
    <xdr:to>
      <xdr:col>21</xdr:col>
      <xdr:colOff>361950</xdr:colOff>
      <xdr:row>77</xdr:row>
      <xdr:rowOff>130811</xdr:rowOff>
    </xdr:to>
    <xdr:cxnSp macro="">
      <xdr:nvCxnSpPr>
        <xdr:cNvPr id="430" name="直線コネクタ 429"/>
        <xdr:cNvCxnSpPr/>
      </xdr:nvCxnSpPr>
      <xdr:spPr>
        <a:xfrm flipV="1">
          <a:off x="13893800" y="13164820"/>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113047</xdr:rowOff>
    </xdr:from>
    <xdr:ext cx="762000" cy="259045"/>
    <xdr:sp macro="" textlink="">
      <xdr:nvSpPr>
        <xdr:cNvPr id="432" name="テキスト ボックス 431"/>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69850</xdr:rowOff>
    </xdr:from>
    <xdr:to>
      <xdr:col>20</xdr:col>
      <xdr:colOff>158750</xdr:colOff>
      <xdr:row>77</xdr:row>
      <xdr:rowOff>130811</xdr:rowOff>
    </xdr:to>
    <xdr:cxnSp macro="">
      <xdr:nvCxnSpPr>
        <xdr:cNvPr id="433" name="直線コネクタ 432"/>
        <xdr:cNvCxnSpPr/>
      </xdr:nvCxnSpPr>
      <xdr:spPr>
        <a:xfrm>
          <a:off x="13004800" y="132715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127016</xdr:rowOff>
    </xdr:from>
    <xdr:ext cx="762000" cy="259045"/>
    <xdr:sp macro="" textlink="">
      <xdr:nvSpPr>
        <xdr:cNvPr id="435" name="テキスト ボックス 434"/>
        <xdr:cNvSpPr txBox="1"/>
      </xdr:nvSpPr>
      <xdr:spPr>
        <a:xfrm>
          <a:off x="13512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37" name="テキスト ボックス 436"/>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140970</xdr:rowOff>
    </xdr:from>
    <xdr:to>
      <xdr:col>24</xdr:col>
      <xdr:colOff>82550</xdr:colOff>
      <xdr:row>77</xdr:row>
      <xdr:rowOff>71120</xdr:rowOff>
    </xdr:to>
    <xdr:sp macro="" textlink="">
      <xdr:nvSpPr>
        <xdr:cNvPr id="443" name="円/楕円 442"/>
        <xdr:cNvSpPr/>
      </xdr:nvSpPr>
      <xdr:spPr>
        <a:xfrm>
          <a:off x="164592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157497</xdr:rowOff>
    </xdr:from>
    <xdr:ext cx="762000" cy="259045"/>
    <xdr:sp macro="" textlink="">
      <xdr:nvSpPr>
        <xdr:cNvPr id="444" name="公債費以外該当値テキスト"/>
        <xdr:cNvSpPr txBox="1"/>
      </xdr:nvSpPr>
      <xdr:spPr>
        <a:xfrm>
          <a:off x="165989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99061</xdr:rowOff>
    </xdr:from>
    <xdr:to>
      <xdr:col>22</xdr:col>
      <xdr:colOff>615950</xdr:colOff>
      <xdr:row>78</xdr:row>
      <xdr:rowOff>29211</xdr:rowOff>
    </xdr:to>
    <xdr:sp macro="" textlink="">
      <xdr:nvSpPr>
        <xdr:cNvPr id="445" name="円/楕円 444"/>
        <xdr:cNvSpPr/>
      </xdr:nvSpPr>
      <xdr:spPr>
        <a:xfrm>
          <a:off x="15621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39388</xdr:rowOff>
    </xdr:from>
    <xdr:ext cx="736600" cy="259045"/>
    <xdr:sp macro="" textlink="">
      <xdr:nvSpPr>
        <xdr:cNvPr id="446" name="テキスト ボックス 445"/>
        <xdr:cNvSpPr txBox="1"/>
      </xdr:nvSpPr>
      <xdr:spPr>
        <a:xfrm>
          <a:off x="15290800" y="13069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83820</xdr:rowOff>
    </xdr:from>
    <xdr:to>
      <xdr:col>21</xdr:col>
      <xdr:colOff>412750</xdr:colOff>
      <xdr:row>77</xdr:row>
      <xdr:rowOff>13970</xdr:rowOff>
    </xdr:to>
    <xdr:sp macro="" textlink="">
      <xdr:nvSpPr>
        <xdr:cNvPr id="447" name="円/楕円 446"/>
        <xdr:cNvSpPr/>
      </xdr:nvSpPr>
      <xdr:spPr>
        <a:xfrm>
          <a:off x="14732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24147</xdr:rowOff>
    </xdr:from>
    <xdr:ext cx="762000" cy="259045"/>
    <xdr:sp macro="" textlink="">
      <xdr:nvSpPr>
        <xdr:cNvPr id="448" name="テキスト ボックス 447"/>
        <xdr:cNvSpPr txBox="1"/>
      </xdr:nvSpPr>
      <xdr:spPr>
        <a:xfrm>
          <a:off x="14401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80011</xdr:rowOff>
    </xdr:from>
    <xdr:to>
      <xdr:col>20</xdr:col>
      <xdr:colOff>209550</xdr:colOff>
      <xdr:row>78</xdr:row>
      <xdr:rowOff>10161</xdr:rowOff>
    </xdr:to>
    <xdr:sp macro="" textlink="">
      <xdr:nvSpPr>
        <xdr:cNvPr id="449" name="円/楕円 448"/>
        <xdr:cNvSpPr/>
      </xdr:nvSpPr>
      <xdr:spPr>
        <a:xfrm>
          <a:off x="13843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166388</xdr:rowOff>
    </xdr:from>
    <xdr:ext cx="762000" cy="259045"/>
    <xdr:sp macro="" textlink="">
      <xdr:nvSpPr>
        <xdr:cNvPr id="450" name="テキスト ボックス 449"/>
        <xdr:cNvSpPr txBox="1"/>
      </xdr:nvSpPr>
      <xdr:spPr>
        <a:xfrm>
          <a:off x="13512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19050</xdr:rowOff>
    </xdr:from>
    <xdr:to>
      <xdr:col>19</xdr:col>
      <xdr:colOff>6350</xdr:colOff>
      <xdr:row>77</xdr:row>
      <xdr:rowOff>120650</xdr:rowOff>
    </xdr:to>
    <xdr:sp macro="" textlink="">
      <xdr:nvSpPr>
        <xdr:cNvPr id="451" name="円/楕円 450"/>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130827</xdr:rowOff>
    </xdr:from>
    <xdr:ext cx="762000" cy="259045"/>
    <xdr:sp macro="" textlink="">
      <xdr:nvSpPr>
        <xdr:cNvPr id="452" name="テキスト ボックス 451"/>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北海道妹背牛町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6478</xdr:rowOff>
    </xdr:from>
    <xdr:to>
      <xdr:col>4</xdr:col>
      <xdr:colOff>1117600</xdr:colOff>
      <xdr:row>18</xdr:row>
      <xdr:rowOff>21417</xdr:rowOff>
    </xdr:to>
    <xdr:cxnSp macro="">
      <xdr:nvCxnSpPr>
        <xdr:cNvPr id="49" name="直線コネクタ 48"/>
        <xdr:cNvCxnSpPr/>
      </xdr:nvCxnSpPr>
      <xdr:spPr bwMode="auto">
        <a:xfrm flipV="1">
          <a:off x="5003800" y="3140203"/>
          <a:ext cx="647700" cy="14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115524</xdr:rowOff>
    </xdr:from>
    <xdr:ext cx="762000" cy="259045"/>
    <xdr:sp macro="" textlink="">
      <xdr:nvSpPr>
        <xdr:cNvPr id="50" name="人口1人当たり決算額の推移平均値テキスト130"/>
        <xdr:cNvSpPr txBox="1"/>
      </xdr:nvSpPr>
      <xdr:spPr>
        <a:xfrm>
          <a:off x="5740400" y="290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21417</xdr:rowOff>
    </xdr:from>
    <xdr:to>
      <xdr:col>4</xdr:col>
      <xdr:colOff>469900</xdr:colOff>
      <xdr:row>18</xdr:row>
      <xdr:rowOff>54450</xdr:rowOff>
    </xdr:to>
    <xdr:cxnSp macro="">
      <xdr:nvCxnSpPr>
        <xdr:cNvPr id="52" name="直線コネクタ 51"/>
        <xdr:cNvCxnSpPr/>
      </xdr:nvCxnSpPr>
      <xdr:spPr bwMode="auto">
        <a:xfrm flipV="1">
          <a:off x="4305300" y="3155142"/>
          <a:ext cx="698500" cy="33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41303</xdr:rowOff>
    </xdr:from>
    <xdr:ext cx="736600" cy="259045"/>
    <xdr:sp macro="" textlink="">
      <xdr:nvSpPr>
        <xdr:cNvPr id="54" name="テキスト ボックス 53"/>
        <xdr:cNvSpPr txBox="1"/>
      </xdr:nvSpPr>
      <xdr:spPr>
        <a:xfrm>
          <a:off x="4622800" y="2832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44622</xdr:rowOff>
    </xdr:from>
    <xdr:to>
      <xdr:col>3</xdr:col>
      <xdr:colOff>904875</xdr:colOff>
      <xdr:row>18</xdr:row>
      <xdr:rowOff>54450</xdr:rowOff>
    </xdr:to>
    <xdr:cxnSp macro="">
      <xdr:nvCxnSpPr>
        <xdr:cNvPr id="55" name="直線コネクタ 54"/>
        <xdr:cNvCxnSpPr/>
      </xdr:nvCxnSpPr>
      <xdr:spPr bwMode="auto">
        <a:xfrm>
          <a:off x="3606800" y="3178347"/>
          <a:ext cx="698500" cy="9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60150</xdr:rowOff>
    </xdr:from>
    <xdr:ext cx="762000" cy="259045"/>
    <xdr:sp macro="" textlink="">
      <xdr:nvSpPr>
        <xdr:cNvPr id="57" name="テキスト ボックス 56"/>
        <xdr:cNvSpPr txBox="1"/>
      </xdr:nvSpPr>
      <xdr:spPr>
        <a:xfrm>
          <a:off x="3924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44622</xdr:rowOff>
    </xdr:from>
    <xdr:to>
      <xdr:col>3</xdr:col>
      <xdr:colOff>206375</xdr:colOff>
      <xdr:row>18</xdr:row>
      <xdr:rowOff>49007</xdr:rowOff>
    </xdr:to>
    <xdr:cxnSp macro="">
      <xdr:nvCxnSpPr>
        <xdr:cNvPr id="58" name="直線コネクタ 57"/>
        <xdr:cNvCxnSpPr/>
      </xdr:nvCxnSpPr>
      <xdr:spPr bwMode="auto">
        <a:xfrm flipV="1">
          <a:off x="2908300" y="3178347"/>
          <a:ext cx="698500" cy="4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65842</xdr:rowOff>
    </xdr:from>
    <xdr:ext cx="762000" cy="259045"/>
    <xdr:sp macro="" textlink="">
      <xdr:nvSpPr>
        <xdr:cNvPr id="60" name="テキスト ボックス 59"/>
        <xdr:cNvSpPr txBox="1"/>
      </xdr:nvSpPr>
      <xdr:spPr>
        <a:xfrm>
          <a:off x="3225800" y="285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64171</xdr:rowOff>
    </xdr:from>
    <xdr:ext cx="762000" cy="259045"/>
    <xdr:sp macro="" textlink="">
      <xdr:nvSpPr>
        <xdr:cNvPr id="62" name="テキスト ボックス 61"/>
        <xdr:cNvSpPr txBox="1"/>
      </xdr:nvSpPr>
      <xdr:spPr>
        <a:xfrm>
          <a:off x="2527300" y="285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127128</xdr:rowOff>
    </xdr:from>
    <xdr:to>
      <xdr:col>5</xdr:col>
      <xdr:colOff>34925</xdr:colOff>
      <xdr:row>18</xdr:row>
      <xdr:rowOff>57278</xdr:rowOff>
    </xdr:to>
    <xdr:sp macro="" textlink="">
      <xdr:nvSpPr>
        <xdr:cNvPr id="68" name="円/楕円 67"/>
        <xdr:cNvSpPr/>
      </xdr:nvSpPr>
      <xdr:spPr bwMode="auto">
        <a:xfrm>
          <a:off x="5600700" y="3089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99205</xdr:rowOff>
    </xdr:from>
    <xdr:ext cx="762000" cy="259045"/>
    <xdr:sp macro="" textlink="">
      <xdr:nvSpPr>
        <xdr:cNvPr id="69" name="人口1人当たり決算額の推移該当値テキスト130"/>
        <xdr:cNvSpPr txBox="1"/>
      </xdr:nvSpPr>
      <xdr:spPr>
        <a:xfrm>
          <a:off x="5740400" y="3061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218,266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142067</xdr:rowOff>
    </xdr:from>
    <xdr:to>
      <xdr:col>4</xdr:col>
      <xdr:colOff>520700</xdr:colOff>
      <xdr:row>18</xdr:row>
      <xdr:rowOff>72217</xdr:rowOff>
    </xdr:to>
    <xdr:sp macro="" textlink="">
      <xdr:nvSpPr>
        <xdr:cNvPr id="70" name="円/楕円 69"/>
        <xdr:cNvSpPr/>
      </xdr:nvSpPr>
      <xdr:spPr bwMode="auto">
        <a:xfrm>
          <a:off x="4953000" y="3104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56994</xdr:rowOff>
    </xdr:from>
    <xdr:ext cx="736600" cy="259045"/>
    <xdr:sp macro="" textlink="">
      <xdr:nvSpPr>
        <xdr:cNvPr id="71" name="テキスト ボックス 70"/>
        <xdr:cNvSpPr txBox="1"/>
      </xdr:nvSpPr>
      <xdr:spPr>
        <a:xfrm>
          <a:off x="4622800" y="3190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210,424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3650</xdr:rowOff>
    </xdr:from>
    <xdr:to>
      <xdr:col>3</xdr:col>
      <xdr:colOff>955675</xdr:colOff>
      <xdr:row>18</xdr:row>
      <xdr:rowOff>105250</xdr:rowOff>
    </xdr:to>
    <xdr:sp macro="" textlink="">
      <xdr:nvSpPr>
        <xdr:cNvPr id="72" name="円/楕円 71"/>
        <xdr:cNvSpPr/>
      </xdr:nvSpPr>
      <xdr:spPr bwMode="auto">
        <a:xfrm>
          <a:off x="4254500" y="3137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90027</xdr:rowOff>
    </xdr:from>
    <xdr:ext cx="762000" cy="259045"/>
    <xdr:sp macro="" textlink="">
      <xdr:nvSpPr>
        <xdr:cNvPr id="73" name="テキスト ボックス 72"/>
        <xdr:cNvSpPr txBox="1"/>
      </xdr:nvSpPr>
      <xdr:spPr>
        <a:xfrm>
          <a:off x="3924300" y="322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193,084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165272</xdr:rowOff>
    </xdr:from>
    <xdr:to>
      <xdr:col>3</xdr:col>
      <xdr:colOff>257175</xdr:colOff>
      <xdr:row>18</xdr:row>
      <xdr:rowOff>95422</xdr:rowOff>
    </xdr:to>
    <xdr:sp macro="" textlink="">
      <xdr:nvSpPr>
        <xdr:cNvPr id="74" name="円/楕円 73"/>
        <xdr:cNvSpPr/>
      </xdr:nvSpPr>
      <xdr:spPr bwMode="auto">
        <a:xfrm>
          <a:off x="3556000" y="3127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80199</xdr:rowOff>
    </xdr:from>
    <xdr:ext cx="762000" cy="259045"/>
    <xdr:sp macro="" textlink="">
      <xdr:nvSpPr>
        <xdr:cNvPr id="75" name="テキスト ボックス 74"/>
        <xdr:cNvSpPr txBox="1"/>
      </xdr:nvSpPr>
      <xdr:spPr>
        <a:xfrm>
          <a:off x="3225800" y="321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198,243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169657</xdr:rowOff>
    </xdr:from>
    <xdr:to>
      <xdr:col>2</xdr:col>
      <xdr:colOff>692150</xdr:colOff>
      <xdr:row>18</xdr:row>
      <xdr:rowOff>99807</xdr:rowOff>
    </xdr:to>
    <xdr:sp macro="" textlink="">
      <xdr:nvSpPr>
        <xdr:cNvPr id="76" name="円/楕円 75"/>
        <xdr:cNvSpPr/>
      </xdr:nvSpPr>
      <xdr:spPr bwMode="auto">
        <a:xfrm>
          <a:off x="2857500" y="3131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84584</xdr:rowOff>
    </xdr:from>
    <xdr:ext cx="762000" cy="259045"/>
    <xdr:sp macro="" textlink="">
      <xdr:nvSpPr>
        <xdr:cNvPr id="77" name="テキスト ボックス 76"/>
        <xdr:cNvSpPr txBox="1"/>
      </xdr:nvSpPr>
      <xdr:spPr>
        <a:xfrm>
          <a:off x="2527300" y="3218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195,941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116156</xdr:rowOff>
    </xdr:from>
    <xdr:to>
      <xdr:col>4</xdr:col>
      <xdr:colOff>1117600</xdr:colOff>
      <xdr:row>35</xdr:row>
      <xdr:rowOff>137211</xdr:rowOff>
    </xdr:to>
    <xdr:cxnSp macro="">
      <xdr:nvCxnSpPr>
        <xdr:cNvPr id="110" name="直線コネクタ 109"/>
        <xdr:cNvCxnSpPr/>
      </xdr:nvCxnSpPr>
      <xdr:spPr bwMode="auto">
        <a:xfrm>
          <a:off x="5003800" y="6726506"/>
          <a:ext cx="647700" cy="21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163804</xdr:rowOff>
    </xdr:from>
    <xdr:ext cx="762000" cy="259045"/>
    <xdr:sp macro="" textlink="">
      <xdr:nvSpPr>
        <xdr:cNvPr id="111" name="人口1人当たり決算額の推移平均値テキスト445"/>
        <xdr:cNvSpPr txBox="1"/>
      </xdr:nvSpPr>
      <xdr:spPr>
        <a:xfrm>
          <a:off x="5740400" y="6774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49634</xdr:rowOff>
    </xdr:from>
    <xdr:to>
      <xdr:col>4</xdr:col>
      <xdr:colOff>469900</xdr:colOff>
      <xdr:row>35</xdr:row>
      <xdr:rowOff>116156</xdr:rowOff>
    </xdr:to>
    <xdr:cxnSp macro="">
      <xdr:nvCxnSpPr>
        <xdr:cNvPr id="113" name="直線コネクタ 112"/>
        <xdr:cNvCxnSpPr/>
      </xdr:nvCxnSpPr>
      <xdr:spPr bwMode="auto">
        <a:xfrm>
          <a:off x="4305300" y="6659984"/>
          <a:ext cx="698500" cy="66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253842</xdr:rowOff>
    </xdr:from>
    <xdr:ext cx="736600" cy="259045"/>
    <xdr:sp macro="" textlink="">
      <xdr:nvSpPr>
        <xdr:cNvPr id="115" name="テキスト ボックス 114"/>
        <xdr:cNvSpPr txBox="1"/>
      </xdr:nvSpPr>
      <xdr:spPr>
        <a:xfrm>
          <a:off x="4622800" y="6864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31346</xdr:rowOff>
    </xdr:from>
    <xdr:to>
      <xdr:col>3</xdr:col>
      <xdr:colOff>904875</xdr:colOff>
      <xdr:row>35</xdr:row>
      <xdr:rowOff>49634</xdr:rowOff>
    </xdr:to>
    <xdr:cxnSp macro="">
      <xdr:nvCxnSpPr>
        <xdr:cNvPr id="116" name="直線コネクタ 115"/>
        <xdr:cNvCxnSpPr/>
      </xdr:nvCxnSpPr>
      <xdr:spPr bwMode="auto">
        <a:xfrm>
          <a:off x="3606800" y="6641696"/>
          <a:ext cx="698500" cy="18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215064</xdr:rowOff>
    </xdr:from>
    <xdr:ext cx="762000" cy="259045"/>
    <xdr:sp macro="" textlink="">
      <xdr:nvSpPr>
        <xdr:cNvPr id="118" name="テキスト ボックス 117"/>
        <xdr:cNvSpPr txBox="1"/>
      </xdr:nvSpPr>
      <xdr:spPr>
        <a:xfrm>
          <a:off x="3924300" y="682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31346</xdr:rowOff>
    </xdr:from>
    <xdr:to>
      <xdr:col>3</xdr:col>
      <xdr:colOff>206375</xdr:colOff>
      <xdr:row>35</xdr:row>
      <xdr:rowOff>111638</xdr:rowOff>
    </xdr:to>
    <xdr:cxnSp macro="">
      <xdr:nvCxnSpPr>
        <xdr:cNvPr id="119" name="直線コネクタ 118"/>
        <xdr:cNvCxnSpPr/>
      </xdr:nvCxnSpPr>
      <xdr:spPr bwMode="auto">
        <a:xfrm flipV="1">
          <a:off x="2908300" y="6641696"/>
          <a:ext cx="698500" cy="80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198224</xdr:rowOff>
    </xdr:from>
    <xdr:ext cx="762000" cy="259045"/>
    <xdr:sp macro="" textlink="">
      <xdr:nvSpPr>
        <xdr:cNvPr id="121" name="テキスト ボックス 120"/>
        <xdr:cNvSpPr txBox="1"/>
      </xdr:nvSpPr>
      <xdr:spPr>
        <a:xfrm>
          <a:off x="32258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149509</xdr:rowOff>
    </xdr:from>
    <xdr:ext cx="762000" cy="259045"/>
    <xdr:sp macro="" textlink="">
      <xdr:nvSpPr>
        <xdr:cNvPr id="123" name="テキスト ボックス 122"/>
        <xdr:cNvSpPr txBox="1"/>
      </xdr:nvSpPr>
      <xdr:spPr>
        <a:xfrm>
          <a:off x="25273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86411</xdr:rowOff>
    </xdr:from>
    <xdr:to>
      <xdr:col>5</xdr:col>
      <xdr:colOff>34925</xdr:colOff>
      <xdr:row>35</xdr:row>
      <xdr:rowOff>188011</xdr:rowOff>
    </xdr:to>
    <xdr:sp macro="" textlink="">
      <xdr:nvSpPr>
        <xdr:cNvPr id="129" name="円/楕円 128"/>
        <xdr:cNvSpPr/>
      </xdr:nvSpPr>
      <xdr:spPr bwMode="auto">
        <a:xfrm>
          <a:off x="5600700" y="6696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274388</xdr:rowOff>
    </xdr:from>
    <xdr:ext cx="762000" cy="259045"/>
    <xdr:sp macro="" textlink="">
      <xdr:nvSpPr>
        <xdr:cNvPr id="130" name="人口1人当たり決算額の推移該当値テキスト445"/>
        <xdr:cNvSpPr txBox="1"/>
      </xdr:nvSpPr>
      <xdr:spPr>
        <a:xfrm>
          <a:off x="5740400" y="654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56,160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65356</xdr:rowOff>
    </xdr:from>
    <xdr:to>
      <xdr:col>4</xdr:col>
      <xdr:colOff>520700</xdr:colOff>
      <xdr:row>35</xdr:row>
      <xdr:rowOff>166956</xdr:rowOff>
    </xdr:to>
    <xdr:sp macro="" textlink="">
      <xdr:nvSpPr>
        <xdr:cNvPr id="131" name="円/楕円 130"/>
        <xdr:cNvSpPr/>
      </xdr:nvSpPr>
      <xdr:spPr bwMode="auto">
        <a:xfrm>
          <a:off x="4953000" y="6675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177133</xdr:rowOff>
    </xdr:from>
    <xdr:ext cx="736600" cy="259045"/>
    <xdr:sp macro="" textlink="">
      <xdr:nvSpPr>
        <xdr:cNvPr id="132" name="テキスト ボックス 131"/>
        <xdr:cNvSpPr txBox="1"/>
      </xdr:nvSpPr>
      <xdr:spPr>
        <a:xfrm>
          <a:off x="4622800" y="6444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58,923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341734</xdr:rowOff>
    </xdr:from>
    <xdr:to>
      <xdr:col>3</xdr:col>
      <xdr:colOff>955675</xdr:colOff>
      <xdr:row>35</xdr:row>
      <xdr:rowOff>100434</xdr:rowOff>
    </xdr:to>
    <xdr:sp macro="" textlink="">
      <xdr:nvSpPr>
        <xdr:cNvPr id="133" name="円/楕円 132"/>
        <xdr:cNvSpPr/>
      </xdr:nvSpPr>
      <xdr:spPr bwMode="auto">
        <a:xfrm>
          <a:off x="4254500" y="6609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110611</xdr:rowOff>
    </xdr:from>
    <xdr:ext cx="762000" cy="259045"/>
    <xdr:sp macro="" textlink="">
      <xdr:nvSpPr>
        <xdr:cNvPr id="134" name="テキスト ボックス 133"/>
        <xdr:cNvSpPr txBox="1"/>
      </xdr:nvSpPr>
      <xdr:spPr>
        <a:xfrm>
          <a:off x="3924300" y="6378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67,653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323446</xdr:rowOff>
    </xdr:from>
    <xdr:to>
      <xdr:col>3</xdr:col>
      <xdr:colOff>257175</xdr:colOff>
      <xdr:row>35</xdr:row>
      <xdr:rowOff>82146</xdr:rowOff>
    </xdr:to>
    <xdr:sp macro="" textlink="">
      <xdr:nvSpPr>
        <xdr:cNvPr id="135" name="円/楕円 134"/>
        <xdr:cNvSpPr/>
      </xdr:nvSpPr>
      <xdr:spPr bwMode="auto">
        <a:xfrm>
          <a:off x="3556000" y="6590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92323</xdr:rowOff>
    </xdr:from>
    <xdr:ext cx="762000" cy="259045"/>
    <xdr:sp macro="" textlink="">
      <xdr:nvSpPr>
        <xdr:cNvPr id="136" name="テキスト ボックス 135"/>
        <xdr:cNvSpPr txBox="1"/>
      </xdr:nvSpPr>
      <xdr:spPr>
        <a:xfrm>
          <a:off x="3225800" y="635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70,053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60838</xdr:rowOff>
    </xdr:from>
    <xdr:to>
      <xdr:col>2</xdr:col>
      <xdr:colOff>692150</xdr:colOff>
      <xdr:row>35</xdr:row>
      <xdr:rowOff>162438</xdr:rowOff>
    </xdr:to>
    <xdr:sp macro="" textlink="">
      <xdr:nvSpPr>
        <xdr:cNvPr id="137" name="円/楕円 136"/>
        <xdr:cNvSpPr/>
      </xdr:nvSpPr>
      <xdr:spPr bwMode="auto">
        <a:xfrm>
          <a:off x="2857500" y="6671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172615</xdr:rowOff>
    </xdr:from>
    <xdr:ext cx="762000" cy="259045"/>
    <xdr:sp macro="" textlink="">
      <xdr:nvSpPr>
        <xdr:cNvPr id="138" name="テキスト ボックス 137"/>
        <xdr:cNvSpPr txBox="1"/>
      </xdr:nvSpPr>
      <xdr:spPr>
        <a:xfrm>
          <a:off x="2527300" y="644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59,516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北海道妹背牛町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3,190
3,183
48.64
3,334,440
3,254,521
42,797
2,146,815
3,395,299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32.1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154474</xdr:rowOff>
    </xdr:from>
    <xdr:to>
      <xdr:col>6</xdr:col>
      <xdr:colOff>511175</xdr:colOff>
      <xdr:row>37</xdr:row>
      <xdr:rowOff>169575</xdr:rowOff>
    </xdr:to>
    <xdr:cxnSp macro="">
      <xdr:nvCxnSpPr>
        <xdr:cNvPr id="63" name="直線コネクタ 62"/>
        <xdr:cNvCxnSpPr/>
      </xdr:nvCxnSpPr>
      <xdr:spPr>
        <a:xfrm flipV="1">
          <a:off x="3797300" y="6498124"/>
          <a:ext cx="838200" cy="1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84782</xdr:rowOff>
    </xdr:from>
    <xdr:ext cx="599010" cy="259045"/>
    <xdr:sp macro="" textlink="">
      <xdr:nvSpPr>
        <xdr:cNvPr id="64" name="人件費平均値テキスト"/>
        <xdr:cNvSpPr txBox="1"/>
      </xdr:nvSpPr>
      <xdr:spPr>
        <a:xfrm>
          <a:off x="4686300" y="64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169575</xdr:rowOff>
    </xdr:from>
    <xdr:to>
      <xdr:col>5</xdr:col>
      <xdr:colOff>358775</xdr:colOff>
      <xdr:row>38</xdr:row>
      <xdr:rowOff>42366</xdr:rowOff>
    </xdr:to>
    <xdr:cxnSp macro="">
      <xdr:nvCxnSpPr>
        <xdr:cNvPr id="66" name="直線コネクタ 65"/>
        <xdr:cNvCxnSpPr/>
      </xdr:nvCxnSpPr>
      <xdr:spPr>
        <a:xfrm flipV="1">
          <a:off x="2908300" y="6513225"/>
          <a:ext cx="889000" cy="4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45606</xdr:rowOff>
    </xdr:from>
    <xdr:ext cx="599010" cy="259045"/>
    <xdr:sp macro="" textlink="">
      <xdr:nvSpPr>
        <xdr:cNvPr id="68" name="テキスト ボックス 67"/>
        <xdr:cNvSpPr txBox="1"/>
      </xdr:nvSpPr>
      <xdr:spPr>
        <a:xfrm>
          <a:off x="3497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23261</xdr:rowOff>
    </xdr:from>
    <xdr:to>
      <xdr:col>4</xdr:col>
      <xdr:colOff>155575</xdr:colOff>
      <xdr:row>38</xdr:row>
      <xdr:rowOff>42366</xdr:rowOff>
    </xdr:to>
    <xdr:cxnSp macro="">
      <xdr:nvCxnSpPr>
        <xdr:cNvPr id="69" name="直線コネクタ 68"/>
        <xdr:cNvCxnSpPr/>
      </xdr:nvCxnSpPr>
      <xdr:spPr>
        <a:xfrm>
          <a:off x="2019300" y="6538361"/>
          <a:ext cx="889000" cy="1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63887</xdr:rowOff>
    </xdr:from>
    <xdr:ext cx="599010" cy="259045"/>
    <xdr:sp macro="" textlink="">
      <xdr:nvSpPr>
        <xdr:cNvPr id="71" name="テキスト ボックス 70"/>
        <xdr:cNvSpPr txBox="1"/>
      </xdr:nvSpPr>
      <xdr:spPr>
        <a:xfrm>
          <a:off x="2608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23261</xdr:rowOff>
    </xdr:from>
    <xdr:to>
      <xdr:col>2</xdr:col>
      <xdr:colOff>638175</xdr:colOff>
      <xdr:row>38</xdr:row>
      <xdr:rowOff>31967</xdr:rowOff>
    </xdr:to>
    <xdr:cxnSp macro="">
      <xdr:nvCxnSpPr>
        <xdr:cNvPr id="72" name="直線コネクタ 71"/>
        <xdr:cNvCxnSpPr/>
      </xdr:nvCxnSpPr>
      <xdr:spPr>
        <a:xfrm flipV="1">
          <a:off x="1130300" y="6538361"/>
          <a:ext cx="889000" cy="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72382</xdr:rowOff>
    </xdr:from>
    <xdr:ext cx="599010" cy="259045"/>
    <xdr:sp macro="" textlink="">
      <xdr:nvSpPr>
        <xdr:cNvPr id="74" name="テキスト ボックス 73"/>
        <xdr:cNvSpPr txBox="1"/>
      </xdr:nvSpPr>
      <xdr:spPr>
        <a:xfrm>
          <a:off x="1719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75797</xdr:rowOff>
    </xdr:from>
    <xdr:ext cx="599010" cy="259045"/>
    <xdr:sp macro="" textlink="">
      <xdr:nvSpPr>
        <xdr:cNvPr id="76" name="テキスト ボックス 75"/>
        <xdr:cNvSpPr txBox="1"/>
      </xdr:nvSpPr>
      <xdr:spPr>
        <a:xfrm>
          <a:off x="830794" y="62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103674</xdr:rowOff>
    </xdr:from>
    <xdr:to>
      <xdr:col>6</xdr:col>
      <xdr:colOff>561975</xdr:colOff>
      <xdr:row>38</xdr:row>
      <xdr:rowOff>33824</xdr:rowOff>
    </xdr:to>
    <xdr:sp macro="" textlink="">
      <xdr:nvSpPr>
        <xdr:cNvPr id="82" name="円/楕円 81"/>
        <xdr:cNvSpPr/>
      </xdr:nvSpPr>
      <xdr:spPr>
        <a:xfrm>
          <a:off x="4584700" y="644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126551</xdr:rowOff>
    </xdr:from>
    <xdr:ext cx="599010" cy="259045"/>
    <xdr:sp macro="" textlink="">
      <xdr:nvSpPr>
        <xdr:cNvPr id="83" name="人件費該当値テキスト"/>
        <xdr:cNvSpPr txBox="1"/>
      </xdr:nvSpPr>
      <xdr:spPr>
        <a:xfrm>
          <a:off x="4686300" y="6298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187,976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118775</xdr:rowOff>
    </xdr:from>
    <xdr:to>
      <xdr:col>5</xdr:col>
      <xdr:colOff>409575</xdr:colOff>
      <xdr:row>38</xdr:row>
      <xdr:rowOff>48925</xdr:rowOff>
    </xdr:to>
    <xdr:sp macro="" textlink="">
      <xdr:nvSpPr>
        <xdr:cNvPr id="84" name="円/楕円 83"/>
        <xdr:cNvSpPr/>
      </xdr:nvSpPr>
      <xdr:spPr>
        <a:xfrm>
          <a:off x="3746500" y="646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40052</xdr:rowOff>
    </xdr:from>
    <xdr:ext cx="599010" cy="259045"/>
    <xdr:sp macro="" textlink="">
      <xdr:nvSpPr>
        <xdr:cNvPr id="85" name="テキスト ボックス 84"/>
        <xdr:cNvSpPr txBox="1"/>
      </xdr:nvSpPr>
      <xdr:spPr>
        <a:xfrm>
          <a:off x="3497794" y="6555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183,352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163016</xdr:rowOff>
    </xdr:from>
    <xdr:to>
      <xdr:col>4</xdr:col>
      <xdr:colOff>206375</xdr:colOff>
      <xdr:row>38</xdr:row>
      <xdr:rowOff>93166</xdr:rowOff>
    </xdr:to>
    <xdr:sp macro="" textlink="">
      <xdr:nvSpPr>
        <xdr:cNvPr id="86" name="円/楕円 85"/>
        <xdr:cNvSpPr/>
      </xdr:nvSpPr>
      <xdr:spPr>
        <a:xfrm>
          <a:off x="2857500" y="65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84293</xdr:rowOff>
    </xdr:from>
    <xdr:ext cx="599010" cy="259045"/>
    <xdr:sp macro="" textlink="">
      <xdr:nvSpPr>
        <xdr:cNvPr id="87" name="テキスト ボックス 86"/>
        <xdr:cNvSpPr txBox="1"/>
      </xdr:nvSpPr>
      <xdr:spPr>
        <a:xfrm>
          <a:off x="2608794" y="6599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169,805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143911</xdr:rowOff>
    </xdr:from>
    <xdr:to>
      <xdr:col>3</xdr:col>
      <xdr:colOff>3175</xdr:colOff>
      <xdr:row>38</xdr:row>
      <xdr:rowOff>74061</xdr:rowOff>
    </xdr:to>
    <xdr:sp macro="" textlink="">
      <xdr:nvSpPr>
        <xdr:cNvPr id="88" name="円/楕円 87"/>
        <xdr:cNvSpPr/>
      </xdr:nvSpPr>
      <xdr:spPr>
        <a:xfrm>
          <a:off x="1968500" y="648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65188</xdr:rowOff>
    </xdr:from>
    <xdr:ext cx="599010" cy="259045"/>
    <xdr:sp macro="" textlink="">
      <xdr:nvSpPr>
        <xdr:cNvPr id="89" name="テキスト ボックス 88"/>
        <xdr:cNvSpPr txBox="1"/>
      </xdr:nvSpPr>
      <xdr:spPr>
        <a:xfrm>
          <a:off x="1719794" y="658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175,655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152617</xdr:rowOff>
    </xdr:from>
    <xdr:to>
      <xdr:col>1</xdr:col>
      <xdr:colOff>485775</xdr:colOff>
      <xdr:row>38</xdr:row>
      <xdr:rowOff>82767</xdr:rowOff>
    </xdr:to>
    <xdr:sp macro="" textlink="">
      <xdr:nvSpPr>
        <xdr:cNvPr id="90" name="円/楕円 89"/>
        <xdr:cNvSpPr/>
      </xdr:nvSpPr>
      <xdr:spPr>
        <a:xfrm>
          <a:off x="1079500" y="649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73894</xdr:rowOff>
    </xdr:from>
    <xdr:ext cx="599010" cy="259045"/>
    <xdr:sp macro="" textlink="">
      <xdr:nvSpPr>
        <xdr:cNvPr id="91" name="テキスト ボックス 90"/>
        <xdr:cNvSpPr txBox="1"/>
      </xdr:nvSpPr>
      <xdr:spPr>
        <a:xfrm>
          <a:off x="830794" y="6588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172,989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77220</xdr:rowOff>
    </xdr:from>
    <xdr:to>
      <xdr:col>6</xdr:col>
      <xdr:colOff>511175</xdr:colOff>
      <xdr:row>58</xdr:row>
      <xdr:rowOff>86399</xdr:rowOff>
    </xdr:to>
    <xdr:cxnSp macro="">
      <xdr:nvCxnSpPr>
        <xdr:cNvPr id="122" name="直線コネクタ 121"/>
        <xdr:cNvCxnSpPr/>
      </xdr:nvCxnSpPr>
      <xdr:spPr>
        <a:xfrm flipV="1">
          <a:off x="3797300" y="10021320"/>
          <a:ext cx="838200" cy="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102574</xdr:rowOff>
    </xdr:from>
    <xdr:ext cx="599010" cy="259045"/>
    <xdr:sp macro="" textlink="">
      <xdr:nvSpPr>
        <xdr:cNvPr id="123" name="物件費平均値テキスト"/>
        <xdr:cNvSpPr txBox="1"/>
      </xdr:nvSpPr>
      <xdr:spPr>
        <a:xfrm>
          <a:off x="4686300" y="9703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86399</xdr:rowOff>
    </xdr:from>
    <xdr:to>
      <xdr:col>5</xdr:col>
      <xdr:colOff>358775</xdr:colOff>
      <xdr:row>58</xdr:row>
      <xdr:rowOff>98738</xdr:rowOff>
    </xdr:to>
    <xdr:cxnSp macro="">
      <xdr:nvCxnSpPr>
        <xdr:cNvPr id="125" name="直線コネクタ 124"/>
        <xdr:cNvCxnSpPr/>
      </xdr:nvCxnSpPr>
      <xdr:spPr>
        <a:xfrm flipV="1">
          <a:off x="2908300" y="10030499"/>
          <a:ext cx="889000" cy="1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37716</xdr:rowOff>
    </xdr:from>
    <xdr:ext cx="599010" cy="259045"/>
    <xdr:sp macro="" textlink="">
      <xdr:nvSpPr>
        <xdr:cNvPr id="127" name="テキスト ボックス 126"/>
        <xdr:cNvSpPr txBox="1"/>
      </xdr:nvSpPr>
      <xdr:spPr>
        <a:xfrm>
          <a:off x="3497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98738</xdr:rowOff>
    </xdr:from>
    <xdr:to>
      <xdr:col>4</xdr:col>
      <xdr:colOff>155575</xdr:colOff>
      <xdr:row>58</xdr:row>
      <xdr:rowOff>112430</xdr:rowOff>
    </xdr:to>
    <xdr:cxnSp macro="">
      <xdr:nvCxnSpPr>
        <xdr:cNvPr id="128" name="直線コネクタ 127"/>
        <xdr:cNvCxnSpPr/>
      </xdr:nvCxnSpPr>
      <xdr:spPr>
        <a:xfrm flipV="1">
          <a:off x="2019300" y="10042838"/>
          <a:ext cx="889000" cy="1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65629</xdr:rowOff>
    </xdr:from>
    <xdr:ext cx="599010" cy="259045"/>
    <xdr:sp macro="" textlink="">
      <xdr:nvSpPr>
        <xdr:cNvPr id="130" name="テキスト ボックス 129"/>
        <xdr:cNvSpPr txBox="1"/>
      </xdr:nvSpPr>
      <xdr:spPr>
        <a:xfrm>
          <a:off x="2608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109103</xdr:rowOff>
    </xdr:from>
    <xdr:to>
      <xdr:col>2</xdr:col>
      <xdr:colOff>638175</xdr:colOff>
      <xdr:row>58</xdr:row>
      <xdr:rowOff>112430</xdr:rowOff>
    </xdr:to>
    <xdr:cxnSp macro="">
      <xdr:nvCxnSpPr>
        <xdr:cNvPr id="131" name="直線コネクタ 130"/>
        <xdr:cNvCxnSpPr/>
      </xdr:nvCxnSpPr>
      <xdr:spPr>
        <a:xfrm>
          <a:off x="1130300" y="10053203"/>
          <a:ext cx="889000" cy="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54197</xdr:rowOff>
    </xdr:from>
    <xdr:ext cx="599010" cy="259045"/>
    <xdr:sp macro="" textlink="">
      <xdr:nvSpPr>
        <xdr:cNvPr id="133" name="テキスト ボックス 132"/>
        <xdr:cNvSpPr txBox="1"/>
      </xdr:nvSpPr>
      <xdr:spPr>
        <a:xfrm>
          <a:off x="1719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83374</xdr:rowOff>
    </xdr:from>
    <xdr:ext cx="599010" cy="259045"/>
    <xdr:sp macro="" textlink="">
      <xdr:nvSpPr>
        <xdr:cNvPr id="135" name="テキスト ボックス 134"/>
        <xdr:cNvSpPr txBox="1"/>
      </xdr:nvSpPr>
      <xdr:spPr>
        <a:xfrm>
          <a:off x="830794" y="968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26420</xdr:rowOff>
    </xdr:from>
    <xdr:to>
      <xdr:col>6</xdr:col>
      <xdr:colOff>561975</xdr:colOff>
      <xdr:row>58</xdr:row>
      <xdr:rowOff>128020</xdr:rowOff>
    </xdr:to>
    <xdr:sp macro="" textlink="">
      <xdr:nvSpPr>
        <xdr:cNvPr id="141" name="円/楕円 140"/>
        <xdr:cNvSpPr/>
      </xdr:nvSpPr>
      <xdr:spPr>
        <a:xfrm>
          <a:off x="4584700" y="997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112797</xdr:rowOff>
    </xdr:from>
    <xdr:ext cx="599010" cy="259045"/>
    <xdr:sp macro="" textlink="">
      <xdr:nvSpPr>
        <xdr:cNvPr id="142" name="物件費該当値テキスト"/>
        <xdr:cNvSpPr txBox="1"/>
      </xdr:nvSpPr>
      <xdr:spPr>
        <a:xfrm>
          <a:off x="4686300" y="9885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118,264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35599</xdr:rowOff>
    </xdr:from>
    <xdr:to>
      <xdr:col>5</xdr:col>
      <xdr:colOff>409575</xdr:colOff>
      <xdr:row>58</xdr:row>
      <xdr:rowOff>137199</xdr:rowOff>
    </xdr:to>
    <xdr:sp macro="" textlink="">
      <xdr:nvSpPr>
        <xdr:cNvPr id="143" name="円/楕円 142"/>
        <xdr:cNvSpPr/>
      </xdr:nvSpPr>
      <xdr:spPr>
        <a:xfrm>
          <a:off x="3746500" y="99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128326</xdr:rowOff>
    </xdr:from>
    <xdr:ext cx="599010" cy="259045"/>
    <xdr:sp macro="" textlink="">
      <xdr:nvSpPr>
        <xdr:cNvPr id="144" name="テキスト ボックス 143"/>
        <xdr:cNvSpPr txBox="1"/>
      </xdr:nvSpPr>
      <xdr:spPr>
        <a:xfrm>
          <a:off x="3497794" y="10072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112,643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47938</xdr:rowOff>
    </xdr:from>
    <xdr:to>
      <xdr:col>4</xdr:col>
      <xdr:colOff>206375</xdr:colOff>
      <xdr:row>58</xdr:row>
      <xdr:rowOff>149538</xdr:rowOff>
    </xdr:to>
    <xdr:sp macro="" textlink="">
      <xdr:nvSpPr>
        <xdr:cNvPr id="145" name="円/楕円 144"/>
        <xdr:cNvSpPr/>
      </xdr:nvSpPr>
      <xdr:spPr>
        <a:xfrm>
          <a:off x="2857500" y="999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140665</xdr:rowOff>
    </xdr:from>
    <xdr:ext cx="599010" cy="259045"/>
    <xdr:sp macro="" textlink="">
      <xdr:nvSpPr>
        <xdr:cNvPr id="146" name="テキスト ボックス 145"/>
        <xdr:cNvSpPr txBox="1"/>
      </xdr:nvSpPr>
      <xdr:spPr>
        <a:xfrm>
          <a:off x="2608794" y="10084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105,086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61630</xdr:rowOff>
    </xdr:from>
    <xdr:to>
      <xdr:col>3</xdr:col>
      <xdr:colOff>3175</xdr:colOff>
      <xdr:row>58</xdr:row>
      <xdr:rowOff>163230</xdr:rowOff>
    </xdr:to>
    <xdr:sp macro="" textlink="">
      <xdr:nvSpPr>
        <xdr:cNvPr id="147" name="円/楕円 146"/>
        <xdr:cNvSpPr/>
      </xdr:nvSpPr>
      <xdr:spPr>
        <a:xfrm>
          <a:off x="1968500" y="100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154357</xdr:rowOff>
    </xdr:from>
    <xdr:ext cx="534377" cy="259045"/>
    <xdr:sp macro="" textlink="">
      <xdr:nvSpPr>
        <xdr:cNvPr id="148" name="テキスト ボックス 147"/>
        <xdr:cNvSpPr txBox="1"/>
      </xdr:nvSpPr>
      <xdr:spPr>
        <a:xfrm>
          <a:off x="1752111" y="1009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96,701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58303</xdr:rowOff>
    </xdr:from>
    <xdr:to>
      <xdr:col>1</xdr:col>
      <xdr:colOff>485775</xdr:colOff>
      <xdr:row>58</xdr:row>
      <xdr:rowOff>159903</xdr:rowOff>
    </xdr:to>
    <xdr:sp macro="" textlink="">
      <xdr:nvSpPr>
        <xdr:cNvPr id="149" name="円/楕円 148"/>
        <xdr:cNvSpPr/>
      </xdr:nvSpPr>
      <xdr:spPr>
        <a:xfrm>
          <a:off x="1079500" y="1000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151030</xdr:rowOff>
    </xdr:from>
    <xdr:ext cx="534377" cy="259045"/>
    <xdr:sp macro="" textlink="">
      <xdr:nvSpPr>
        <xdr:cNvPr id="150" name="テキスト ボックス 149"/>
        <xdr:cNvSpPr txBox="1"/>
      </xdr:nvSpPr>
      <xdr:spPr>
        <a:xfrm>
          <a:off x="863111" y="1009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98,738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81635</xdr:rowOff>
    </xdr:from>
    <xdr:to>
      <xdr:col>6</xdr:col>
      <xdr:colOff>511175</xdr:colOff>
      <xdr:row>76</xdr:row>
      <xdr:rowOff>10313</xdr:rowOff>
    </xdr:to>
    <xdr:cxnSp macro="">
      <xdr:nvCxnSpPr>
        <xdr:cNvPr id="179" name="直線コネクタ 178"/>
        <xdr:cNvCxnSpPr/>
      </xdr:nvCxnSpPr>
      <xdr:spPr>
        <a:xfrm>
          <a:off x="3797300" y="12940385"/>
          <a:ext cx="838200" cy="10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11104</xdr:rowOff>
    </xdr:from>
    <xdr:ext cx="534377" cy="259045"/>
    <xdr:sp macro="" textlink="">
      <xdr:nvSpPr>
        <xdr:cNvPr id="180" name="維持補修費平均値テキスト"/>
        <xdr:cNvSpPr txBox="1"/>
      </xdr:nvSpPr>
      <xdr:spPr>
        <a:xfrm>
          <a:off x="4686300" y="13212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81635</xdr:rowOff>
    </xdr:from>
    <xdr:to>
      <xdr:col>5</xdr:col>
      <xdr:colOff>358775</xdr:colOff>
      <xdr:row>76</xdr:row>
      <xdr:rowOff>9640</xdr:rowOff>
    </xdr:to>
    <xdr:cxnSp macro="">
      <xdr:nvCxnSpPr>
        <xdr:cNvPr id="182" name="直線コネクタ 181"/>
        <xdr:cNvCxnSpPr/>
      </xdr:nvCxnSpPr>
      <xdr:spPr>
        <a:xfrm flipV="1">
          <a:off x="2908300" y="12940385"/>
          <a:ext cx="889000" cy="9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129278</xdr:rowOff>
    </xdr:from>
    <xdr:ext cx="534377" cy="259045"/>
    <xdr:sp macro="" textlink="">
      <xdr:nvSpPr>
        <xdr:cNvPr id="184" name="テキスト ボックス 183"/>
        <xdr:cNvSpPr txBox="1"/>
      </xdr:nvSpPr>
      <xdr:spPr>
        <a:xfrm>
          <a:off x="3530111" y="133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98717</xdr:rowOff>
    </xdr:from>
    <xdr:to>
      <xdr:col>4</xdr:col>
      <xdr:colOff>155575</xdr:colOff>
      <xdr:row>76</xdr:row>
      <xdr:rowOff>9640</xdr:rowOff>
    </xdr:to>
    <xdr:cxnSp macro="">
      <xdr:nvCxnSpPr>
        <xdr:cNvPr id="185" name="直線コネクタ 184"/>
        <xdr:cNvCxnSpPr/>
      </xdr:nvCxnSpPr>
      <xdr:spPr>
        <a:xfrm>
          <a:off x="2019300" y="12957467"/>
          <a:ext cx="889000" cy="8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143730</xdr:rowOff>
    </xdr:from>
    <xdr:ext cx="534377" cy="259045"/>
    <xdr:sp macro="" textlink="">
      <xdr:nvSpPr>
        <xdr:cNvPr id="187" name="テキスト ボックス 186"/>
        <xdr:cNvSpPr txBox="1"/>
      </xdr:nvSpPr>
      <xdr:spPr>
        <a:xfrm>
          <a:off x="2641111" y="133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98717</xdr:rowOff>
    </xdr:from>
    <xdr:to>
      <xdr:col>2</xdr:col>
      <xdr:colOff>638175</xdr:colOff>
      <xdr:row>76</xdr:row>
      <xdr:rowOff>133083</xdr:rowOff>
    </xdr:to>
    <xdr:cxnSp macro="">
      <xdr:nvCxnSpPr>
        <xdr:cNvPr id="188" name="直線コネクタ 187"/>
        <xdr:cNvCxnSpPr/>
      </xdr:nvCxnSpPr>
      <xdr:spPr>
        <a:xfrm flipV="1">
          <a:off x="1130300" y="12957467"/>
          <a:ext cx="889000" cy="20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158387</xdr:rowOff>
    </xdr:from>
    <xdr:ext cx="534377" cy="259045"/>
    <xdr:sp macro="" textlink="">
      <xdr:nvSpPr>
        <xdr:cNvPr id="190" name="テキスト ボックス 189"/>
        <xdr:cNvSpPr txBox="1"/>
      </xdr:nvSpPr>
      <xdr:spPr>
        <a:xfrm>
          <a:off x="1752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4512</xdr:rowOff>
    </xdr:from>
    <xdr:ext cx="534377" cy="259045"/>
    <xdr:sp macro="" textlink="">
      <xdr:nvSpPr>
        <xdr:cNvPr id="192" name="テキスト ボックス 191"/>
        <xdr:cNvSpPr txBox="1"/>
      </xdr:nvSpPr>
      <xdr:spPr>
        <a:xfrm>
          <a:off x="863111" y="1337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130963</xdr:rowOff>
    </xdr:from>
    <xdr:to>
      <xdr:col>6</xdr:col>
      <xdr:colOff>561975</xdr:colOff>
      <xdr:row>76</xdr:row>
      <xdr:rowOff>61113</xdr:rowOff>
    </xdr:to>
    <xdr:sp macro="" textlink="">
      <xdr:nvSpPr>
        <xdr:cNvPr id="198" name="円/楕円 197"/>
        <xdr:cNvSpPr/>
      </xdr:nvSpPr>
      <xdr:spPr>
        <a:xfrm>
          <a:off x="4584700" y="1298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153840</xdr:rowOff>
    </xdr:from>
    <xdr:ext cx="534377" cy="259045"/>
    <xdr:sp macro="" textlink="">
      <xdr:nvSpPr>
        <xdr:cNvPr id="199" name="維持補修費該当値テキスト"/>
        <xdr:cNvSpPr txBox="1"/>
      </xdr:nvSpPr>
      <xdr:spPr>
        <a:xfrm>
          <a:off x="4686300" y="1284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43,188</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30835</xdr:rowOff>
    </xdr:from>
    <xdr:to>
      <xdr:col>5</xdr:col>
      <xdr:colOff>409575</xdr:colOff>
      <xdr:row>75</xdr:row>
      <xdr:rowOff>132435</xdr:rowOff>
    </xdr:to>
    <xdr:sp macro="" textlink="">
      <xdr:nvSpPr>
        <xdr:cNvPr id="200" name="円/楕円 199"/>
        <xdr:cNvSpPr/>
      </xdr:nvSpPr>
      <xdr:spPr>
        <a:xfrm>
          <a:off x="3746500" y="1288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148962</xdr:rowOff>
    </xdr:from>
    <xdr:ext cx="534377" cy="259045"/>
    <xdr:sp macro="" textlink="">
      <xdr:nvSpPr>
        <xdr:cNvPr id="201" name="テキスト ボックス 200"/>
        <xdr:cNvSpPr txBox="1"/>
      </xdr:nvSpPr>
      <xdr:spPr>
        <a:xfrm>
          <a:off x="3530111" y="1266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51,072</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130289</xdr:rowOff>
    </xdr:from>
    <xdr:to>
      <xdr:col>4</xdr:col>
      <xdr:colOff>206375</xdr:colOff>
      <xdr:row>76</xdr:row>
      <xdr:rowOff>60440</xdr:rowOff>
    </xdr:to>
    <xdr:sp macro="" textlink="">
      <xdr:nvSpPr>
        <xdr:cNvPr id="202" name="円/楕円 201"/>
        <xdr:cNvSpPr/>
      </xdr:nvSpPr>
      <xdr:spPr>
        <a:xfrm>
          <a:off x="2857500" y="129890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76966</xdr:rowOff>
    </xdr:from>
    <xdr:ext cx="534377" cy="259045"/>
    <xdr:sp macro="" textlink="">
      <xdr:nvSpPr>
        <xdr:cNvPr id="203" name="テキスト ボックス 202"/>
        <xdr:cNvSpPr txBox="1"/>
      </xdr:nvSpPr>
      <xdr:spPr>
        <a:xfrm>
          <a:off x="2641111" y="1276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43,241</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47917</xdr:rowOff>
    </xdr:from>
    <xdr:to>
      <xdr:col>3</xdr:col>
      <xdr:colOff>3175</xdr:colOff>
      <xdr:row>75</xdr:row>
      <xdr:rowOff>149516</xdr:rowOff>
    </xdr:to>
    <xdr:sp macro="" textlink="">
      <xdr:nvSpPr>
        <xdr:cNvPr id="204" name="円/楕円 203"/>
        <xdr:cNvSpPr/>
      </xdr:nvSpPr>
      <xdr:spPr>
        <a:xfrm>
          <a:off x="1968500" y="129066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166044</xdr:rowOff>
    </xdr:from>
    <xdr:ext cx="534377" cy="259045"/>
    <xdr:sp macro="" textlink="">
      <xdr:nvSpPr>
        <xdr:cNvPr id="205" name="テキスト ボックス 204"/>
        <xdr:cNvSpPr txBox="1"/>
      </xdr:nvSpPr>
      <xdr:spPr>
        <a:xfrm>
          <a:off x="1752111" y="1268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49,727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82283</xdr:rowOff>
    </xdr:from>
    <xdr:to>
      <xdr:col>1</xdr:col>
      <xdr:colOff>485775</xdr:colOff>
      <xdr:row>77</xdr:row>
      <xdr:rowOff>12433</xdr:rowOff>
    </xdr:to>
    <xdr:sp macro="" textlink="">
      <xdr:nvSpPr>
        <xdr:cNvPr id="206" name="円/楕円 205"/>
        <xdr:cNvSpPr/>
      </xdr:nvSpPr>
      <xdr:spPr>
        <a:xfrm>
          <a:off x="1079500" y="1311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28960</xdr:rowOff>
    </xdr:from>
    <xdr:ext cx="534377" cy="259045"/>
    <xdr:sp macro="" textlink="">
      <xdr:nvSpPr>
        <xdr:cNvPr id="207" name="テキスト ボックス 206"/>
        <xdr:cNvSpPr txBox="1"/>
      </xdr:nvSpPr>
      <xdr:spPr>
        <a:xfrm>
          <a:off x="863111" y="1288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33,521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15354</xdr:rowOff>
    </xdr:from>
    <xdr:to>
      <xdr:col>6</xdr:col>
      <xdr:colOff>511175</xdr:colOff>
      <xdr:row>97</xdr:row>
      <xdr:rowOff>37173</xdr:rowOff>
    </xdr:to>
    <xdr:cxnSp macro="">
      <xdr:nvCxnSpPr>
        <xdr:cNvPr id="237" name="直線コネクタ 236"/>
        <xdr:cNvCxnSpPr/>
      </xdr:nvCxnSpPr>
      <xdr:spPr>
        <a:xfrm flipV="1">
          <a:off x="3797300" y="16646004"/>
          <a:ext cx="838200" cy="2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113289</xdr:rowOff>
    </xdr:from>
    <xdr:ext cx="534377" cy="259045"/>
    <xdr:sp macro="" textlink="">
      <xdr:nvSpPr>
        <xdr:cNvPr id="238" name="扶助費平均値テキスト"/>
        <xdr:cNvSpPr txBox="1"/>
      </xdr:nvSpPr>
      <xdr:spPr>
        <a:xfrm>
          <a:off x="4686300" y="1640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37173</xdr:rowOff>
    </xdr:from>
    <xdr:to>
      <xdr:col>5</xdr:col>
      <xdr:colOff>358775</xdr:colOff>
      <xdr:row>97</xdr:row>
      <xdr:rowOff>131014</xdr:rowOff>
    </xdr:to>
    <xdr:cxnSp macro="">
      <xdr:nvCxnSpPr>
        <xdr:cNvPr id="240" name="直線コネクタ 239"/>
        <xdr:cNvCxnSpPr/>
      </xdr:nvCxnSpPr>
      <xdr:spPr>
        <a:xfrm flipV="1">
          <a:off x="2908300" y="16667823"/>
          <a:ext cx="889000" cy="9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51261</xdr:rowOff>
    </xdr:from>
    <xdr:ext cx="534377" cy="259045"/>
    <xdr:sp macro="" textlink="">
      <xdr:nvSpPr>
        <xdr:cNvPr id="242" name="テキスト ボックス 241"/>
        <xdr:cNvSpPr txBox="1"/>
      </xdr:nvSpPr>
      <xdr:spPr>
        <a:xfrm>
          <a:off x="3530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131014</xdr:rowOff>
    </xdr:from>
    <xdr:to>
      <xdr:col>4</xdr:col>
      <xdr:colOff>155575</xdr:colOff>
      <xdr:row>97</xdr:row>
      <xdr:rowOff>167551</xdr:rowOff>
    </xdr:to>
    <xdr:cxnSp macro="">
      <xdr:nvCxnSpPr>
        <xdr:cNvPr id="243" name="直線コネクタ 242"/>
        <xdr:cNvCxnSpPr/>
      </xdr:nvCxnSpPr>
      <xdr:spPr>
        <a:xfrm flipV="1">
          <a:off x="2019300" y="16761664"/>
          <a:ext cx="889000" cy="3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129633</xdr:rowOff>
    </xdr:from>
    <xdr:ext cx="534377" cy="259045"/>
    <xdr:sp macro="" textlink="">
      <xdr:nvSpPr>
        <xdr:cNvPr id="245" name="テキスト ボックス 244"/>
        <xdr:cNvSpPr txBox="1"/>
      </xdr:nvSpPr>
      <xdr:spPr>
        <a:xfrm>
          <a:off x="2641111" y="164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166421</xdr:rowOff>
    </xdr:from>
    <xdr:to>
      <xdr:col>2</xdr:col>
      <xdr:colOff>638175</xdr:colOff>
      <xdr:row>97</xdr:row>
      <xdr:rowOff>167551</xdr:rowOff>
    </xdr:to>
    <xdr:cxnSp macro="">
      <xdr:nvCxnSpPr>
        <xdr:cNvPr id="246" name="直線コネクタ 245"/>
        <xdr:cNvCxnSpPr/>
      </xdr:nvCxnSpPr>
      <xdr:spPr>
        <a:xfrm>
          <a:off x="1130300" y="16797071"/>
          <a:ext cx="889000" cy="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120477</xdr:rowOff>
    </xdr:from>
    <xdr:ext cx="534377" cy="259045"/>
    <xdr:sp macro="" textlink="">
      <xdr:nvSpPr>
        <xdr:cNvPr id="248" name="テキスト ボックス 247"/>
        <xdr:cNvSpPr txBox="1"/>
      </xdr:nvSpPr>
      <xdr:spPr>
        <a:xfrm>
          <a:off x="1752111"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1528</xdr:rowOff>
    </xdr:from>
    <xdr:ext cx="534377" cy="259045"/>
    <xdr:sp macro="" textlink="">
      <xdr:nvSpPr>
        <xdr:cNvPr id="250" name="テキスト ボックス 249"/>
        <xdr:cNvSpPr txBox="1"/>
      </xdr:nvSpPr>
      <xdr:spPr>
        <a:xfrm>
          <a:off x="863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136004</xdr:rowOff>
    </xdr:from>
    <xdr:to>
      <xdr:col>6</xdr:col>
      <xdr:colOff>561975</xdr:colOff>
      <xdr:row>97</xdr:row>
      <xdr:rowOff>66154</xdr:rowOff>
    </xdr:to>
    <xdr:sp macro="" textlink="">
      <xdr:nvSpPr>
        <xdr:cNvPr id="256" name="円/楕円 255"/>
        <xdr:cNvSpPr/>
      </xdr:nvSpPr>
      <xdr:spPr>
        <a:xfrm>
          <a:off x="4584700" y="1659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114431</xdr:rowOff>
    </xdr:from>
    <xdr:ext cx="534377" cy="259045"/>
    <xdr:sp macro="" textlink="">
      <xdr:nvSpPr>
        <xdr:cNvPr id="257" name="扶助費該当値テキスト"/>
        <xdr:cNvSpPr txBox="1"/>
      </xdr:nvSpPr>
      <xdr:spPr>
        <a:xfrm>
          <a:off x="4686300" y="1657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59,291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157823</xdr:rowOff>
    </xdr:from>
    <xdr:to>
      <xdr:col>5</xdr:col>
      <xdr:colOff>409575</xdr:colOff>
      <xdr:row>97</xdr:row>
      <xdr:rowOff>87973</xdr:rowOff>
    </xdr:to>
    <xdr:sp macro="" textlink="">
      <xdr:nvSpPr>
        <xdr:cNvPr id="258" name="円/楕円 257"/>
        <xdr:cNvSpPr/>
      </xdr:nvSpPr>
      <xdr:spPr>
        <a:xfrm>
          <a:off x="3746500" y="1661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79100</xdr:rowOff>
    </xdr:from>
    <xdr:ext cx="534377" cy="259045"/>
    <xdr:sp macro="" textlink="">
      <xdr:nvSpPr>
        <xdr:cNvPr id="259" name="テキスト ボックス 258"/>
        <xdr:cNvSpPr txBox="1"/>
      </xdr:nvSpPr>
      <xdr:spPr>
        <a:xfrm>
          <a:off x="3530111" y="1670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57,573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80214</xdr:rowOff>
    </xdr:from>
    <xdr:to>
      <xdr:col>4</xdr:col>
      <xdr:colOff>206375</xdr:colOff>
      <xdr:row>98</xdr:row>
      <xdr:rowOff>10364</xdr:rowOff>
    </xdr:to>
    <xdr:sp macro="" textlink="">
      <xdr:nvSpPr>
        <xdr:cNvPr id="260" name="円/楕円 259"/>
        <xdr:cNvSpPr/>
      </xdr:nvSpPr>
      <xdr:spPr>
        <a:xfrm>
          <a:off x="2857500" y="1671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1491</xdr:rowOff>
    </xdr:from>
    <xdr:ext cx="534377" cy="259045"/>
    <xdr:sp macro="" textlink="">
      <xdr:nvSpPr>
        <xdr:cNvPr id="261" name="テキスト ボックス 260"/>
        <xdr:cNvSpPr txBox="1"/>
      </xdr:nvSpPr>
      <xdr:spPr>
        <a:xfrm>
          <a:off x="2641111" y="1680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50,184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116751</xdr:rowOff>
    </xdr:from>
    <xdr:to>
      <xdr:col>3</xdr:col>
      <xdr:colOff>3175</xdr:colOff>
      <xdr:row>98</xdr:row>
      <xdr:rowOff>46901</xdr:rowOff>
    </xdr:to>
    <xdr:sp macro="" textlink="">
      <xdr:nvSpPr>
        <xdr:cNvPr id="262" name="円/楕円 261"/>
        <xdr:cNvSpPr/>
      </xdr:nvSpPr>
      <xdr:spPr>
        <a:xfrm>
          <a:off x="1968500" y="1674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38028</xdr:rowOff>
    </xdr:from>
    <xdr:ext cx="534377" cy="259045"/>
    <xdr:sp macro="" textlink="">
      <xdr:nvSpPr>
        <xdr:cNvPr id="263" name="テキスト ボックス 262"/>
        <xdr:cNvSpPr txBox="1"/>
      </xdr:nvSpPr>
      <xdr:spPr>
        <a:xfrm>
          <a:off x="1752111" y="1684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47,307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115621</xdr:rowOff>
    </xdr:from>
    <xdr:to>
      <xdr:col>1</xdr:col>
      <xdr:colOff>485775</xdr:colOff>
      <xdr:row>98</xdr:row>
      <xdr:rowOff>45771</xdr:rowOff>
    </xdr:to>
    <xdr:sp macro="" textlink="">
      <xdr:nvSpPr>
        <xdr:cNvPr id="264" name="円/楕円 263"/>
        <xdr:cNvSpPr/>
      </xdr:nvSpPr>
      <xdr:spPr>
        <a:xfrm>
          <a:off x="1079500" y="1674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36898</xdr:rowOff>
    </xdr:from>
    <xdr:ext cx="534377" cy="259045"/>
    <xdr:sp macro="" textlink="">
      <xdr:nvSpPr>
        <xdr:cNvPr id="265" name="テキスト ボックス 264"/>
        <xdr:cNvSpPr txBox="1"/>
      </xdr:nvSpPr>
      <xdr:spPr>
        <a:xfrm>
          <a:off x="863111" y="1683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67836</xdr:rowOff>
    </xdr:from>
    <xdr:to>
      <xdr:col>15</xdr:col>
      <xdr:colOff>180975</xdr:colOff>
      <xdr:row>37</xdr:row>
      <xdr:rowOff>94519</xdr:rowOff>
    </xdr:to>
    <xdr:cxnSp macro="">
      <xdr:nvCxnSpPr>
        <xdr:cNvPr id="294" name="直線コネクタ 293"/>
        <xdr:cNvCxnSpPr/>
      </xdr:nvCxnSpPr>
      <xdr:spPr>
        <a:xfrm>
          <a:off x="9639300" y="6411486"/>
          <a:ext cx="838200" cy="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25014</xdr:rowOff>
    </xdr:from>
    <xdr:ext cx="599010" cy="259045"/>
    <xdr:sp macro="" textlink="">
      <xdr:nvSpPr>
        <xdr:cNvPr id="295" name="補助費等平均値テキスト"/>
        <xdr:cNvSpPr txBox="1"/>
      </xdr:nvSpPr>
      <xdr:spPr>
        <a:xfrm>
          <a:off x="10528300" y="6197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67836</xdr:rowOff>
    </xdr:from>
    <xdr:to>
      <xdr:col>14</xdr:col>
      <xdr:colOff>28575</xdr:colOff>
      <xdr:row>38</xdr:row>
      <xdr:rowOff>13943</xdr:rowOff>
    </xdr:to>
    <xdr:cxnSp macro="">
      <xdr:nvCxnSpPr>
        <xdr:cNvPr id="297" name="直線コネクタ 296"/>
        <xdr:cNvCxnSpPr/>
      </xdr:nvCxnSpPr>
      <xdr:spPr>
        <a:xfrm flipV="1">
          <a:off x="8750300" y="6411486"/>
          <a:ext cx="889000" cy="11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131699</xdr:rowOff>
    </xdr:from>
    <xdr:ext cx="599010" cy="259045"/>
    <xdr:sp macro="" textlink="">
      <xdr:nvSpPr>
        <xdr:cNvPr id="299" name="テキスト ボックス 298"/>
        <xdr:cNvSpPr txBox="1"/>
      </xdr:nvSpPr>
      <xdr:spPr>
        <a:xfrm>
          <a:off x="9339794"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166818</xdr:rowOff>
    </xdr:from>
    <xdr:to>
      <xdr:col>12</xdr:col>
      <xdr:colOff>511175</xdr:colOff>
      <xdr:row>38</xdr:row>
      <xdr:rowOff>13943</xdr:rowOff>
    </xdr:to>
    <xdr:cxnSp macro="">
      <xdr:nvCxnSpPr>
        <xdr:cNvPr id="300" name="直線コネクタ 299"/>
        <xdr:cNvCxnSpPr/>
      </xdr:nvCxnSpPr>
      <xdr:spPr>
        <a:xfrm>
          <a:off x="7861300" y="6510468"/>
          <a:ext cx="889000" cy="1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154030</xdr:rowOff>
    </xdr:from>
    <xdr:ext cx="599010" cy="259045"/>
    <xdr:sp macro="" textlink="">
      <xdr:nvSpPr>
        <xdr:cNvPr id="302" name="テキスト ボックス 301"/>
        <xdr:cNvSpPr txBox="1"/>
      </xdr:nvSpPr>
      <xdr:spPr>
        <a:xfrm>
          <a:off x="8450794" y="615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158291</xdr:rowOff>
    </xdr:from>
    <xdr:to>
      <xdr:col>11</xdr:col>
      <xdr:colOff>307975</xdr:colOff>
      <xdr:row>37</xdr:row>
      <xdr:rowOff>166818</xdr:rowOff>
    </xdr:to>
    <xdr:cxnSp macro="">
      <xdr:nvCxnSpPr>
        <xdr:cNvPr id="303" name="直線コネクタ 302"/>
        <xdr:cNvCxnSpPr/>
      </xdr:nvCxnSpPr>
      <xdr:spPr>
        <a:xfrm>
          <a:off x="6972300" y="6501941"/>
          <a:ext cx="889000" cy="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170399</xdr:rowOff>
    </xdr:from>
    <xdr:ext cx="599010" cy="259045"/>
    <xdr:sp macro="" textlink="">
      <xdr:nvSpPr>
        <xdr:cNvPr id="305" name="テキスト ボックス 304"/>
        <xdr:cNvSpPr txBox="1"/>
      </xdr:nvSpPr>
      <xdr:spPr>
        <a:xfrm>
          <a:off x="7561794" y="617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1255</xdr:rowOff>
    </xdr:from>
    <xdr:ext cx="599010" cy="259045"/>
    <xdr:sp macro="" textlink="">
      <xdr:nvSpPr>
        <xdr:cNvPr id="307" name="テキスト ボックス 306"/>
        <xdr:cNvSpPr txBox="1"/>
      </xdr:nvSpPr>
      <xdr:spPr>
        <a:xfrm>
          <a:off x="6672794" y="617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43719</xdr:rowOff>
    </xdr:from>
    <xdr:to>
      <xdr:col>15</xdr:col>
      <xdr:colOff>231775</xdr:colOff>
      <xdr:row>37</xdr:row>
      <xdr:rowOff>145319</xdr:rowOff>
    </xdr:to>
    <xdr:sp macro="" textlink="">
      <xdr:nvSpPr>
        <xdr:cNvPr id="313" name="円/楕円 312"/>
        <xdr:cNvSpPr/>
      </xdr:nvSpPr>
      <xdr:spPr>
        <a:xfrm>
          <a:off x="10426700" y="638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22146</xdr:rowOff>
    </xdr:from>
    <xdr:ext cx="599010" cy="259045"/>
    <xdr:sp macro="" textlink="">
      <xdr:nvSpPr>
        <xdr:cNvPr id="314" name="補助費等該当値テキスト"/>
        <xdr:cNvSpPr txBox="1"/>
      </xdr:nvSpPr>
      <xdr:spPr>
        <a:xfrm>
          <a:off x="10528300" y="636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153,717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17036</xdr:rowOff>
    </xdr:from>
    <xdr:to>
      <xdr:col>14</xdr:col>
      <xdr:colOff>79375</xdr:colOff>
      <xdr:row>37</xdr:row>
      <xdr:rowOff>118636</xdr:rowOff>
    </xdr:to>
    <xdr:sp macro="" textlink="">
      <xdr:nvSpPr>
        <xdr:cNvPr id="315" name="円/楕円 314"/>
        <xdr:cNvSpPr/>
      </xdr:nvSpPr>
      <xdr:spPr>
        <a:xfrm>
          <a:off x="9588500" y="636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109763</xdr:rowOff>
    </xdr:from>
    <xdr:ext cx="599010" cy="259045"/>
    <xdr:sp macro="" textlink="">
      <xdr:nvSpPr>
        <xdr:cNvPr id="316" name="テキスト ボックス 315"/>
        <xdr:cNvSpPr txBox="1"/>
      </xdr:nvSpPr>
      <xdr:spPr>
        <a:xfrm>
          <a:off x="9339794" y="6453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167,724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134593</xdr:rowOff>
    </xdr:from>
    <xdr:to>
      <xdr:col>12</xdr:col>
      <xdr:colOff>561975</xdr:colOff>
      <xdr:row>38</xdr:row>
      <xdr:rowOff>64743</xdr:rowOff>
    </xdr:to>
    <xdr:sp macro="" textlink="">
      <xdr:nvSpPr>
        <xdr:cNvPr id="317" name="円/楕円 316"/>
        <xdr:cNvSpPr/>
      </xdr:nvSpPr>
      <xdr:spPr>
        <a:xfrm>
          <a:off x="8699500" y="647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38</xdr:row>
      <xdr:rowOff>55870</xdr:rowOff>
    </xdr:from>
    <xdr:ext cx="599010" cy="259045"/>
    <xdr:sp macro="" textlink="">
      <xdr:nvSpPr>
        <xdr:cNvPr id="318" name="テキスト ボックス 317"/>
        <xdr:cNvSpPr txBox="1"/>
      </xdr:nvSpPr>
      <xdr:spPr>
        <a:xfrm>
          <a:off x="8450794" y="6570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106,014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116018</xdr:rowOff>
    </xdr:from>
    <xdr:to>
      <xdr:col>11</xdr:col>
      <xdr:colOff>358775</xdr:colOff>
      <xdr:row>38</xdr:row>
      <xdr:rowOff>46168</xdr:rowOff>
    </xdr:to>
    <xdr:sp macro="" textlink="">
      <xdr:nvSpPr>
        <xdr:cNvPr id="319" name="円/楕円 318"/>
        <xdr:cNvSpPr/>
      </xdr:nvSpPr>
      <xdr:spPr>
        <a:xfrm>
          <a:off x="7810500" y="645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38</xdr:row>
      <xdr:rowOff>37295</xdr:rowOff>
    </xdr:from>
    <xdr:ext cx="599010" cy="259045"/>
    <xdr:sp macro="" textlink="">
      <xdr:nvSpPr>
        <xdr:cNvPr id="320" name="テキスト ボックス 319"/>
        <xdr:cNvSpPr txBox="1"/>
      </xdr:nvSpPr>
      <xdr:spPr>
        <a:xfrm>
          <a:off x="7561794" y="6552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115,765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107491</xdr:rowOff>
    </xdr:from>
    <xdr:to>
      <xdr:col>10</xdr:col>
      <xdr:colOff>155575</xdr:colOff>
      <xdr:row>38</xdr:row>
      <xdr:rowOff>37641</xdr:rowOff>
    </xdr:to>
    <xdr:sp macro="" textlink="">
      <xdr:nvSpPr>
        <xdr:cNvPr id="321" name="円/楕円 320"/>
        <xdr:cNvSpPr/>
      </xdr:nvSpPr>
      <xdr:spPr>
        <a:xfrm>
          <a:off x="6921500" y="645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38</xdr:row>
      <xdr:rowOff>28768</xdr:rowOff>
    </xdr:from>
    <xdr:ext cx="599010" cy="259045"/>
    <xdr:sp macro="" textlink="">
      <xdr:nvSpPr>
        <xdr:cNvPr id="322" name="テキスト ボックス 321"/>
        <xdr:cNvSpPr txBox="1"/>
      </xdr:nvSpPr>
      <xdr:spPr>
        <a:xfrm>
          <a:off x="6672794" y="654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120,241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124168</xdr:rowOff>
    </xdr:from>
    <xdr:to>
      <xdr:col>15</xdr:col>
      <xdr:colOff>180975</xdr:colOff>
      <xdr:row>58</xdr:row>
      <xdr:rowOff>160156</xdr:rowOff>
    </xdr:to>
    <xdr:cxnSp macro="">
      <xdr:nvCxnSpPr>
        <xdr:cNvPr id="351" name="直線コネクタ 350"/>
        <xdr:cNvCxnSpPr/>
      </xdr:nvCxnSpPr>
      <xdr:spPr>
        <a:xfrm flipV="1">
          <a:off x="9639300" y="10068268"/>
          <a:ext cx="838200" cy="3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145718</xdr:rowOff>
    </xdr:from>
    <xdr:ext cx="599010" cy="259045"/>
    <xdr:sp macro="" textlink="">
      <xdr:nvSpPr>
        <xdr:cNvPr id="352" name="普通建設事業費平均値テキスト"/>
        <xdr:cNvSpPr txBox="1"/>
      </xdr:nvSpPr>
      <xdr:spPr>
        <a:xfrm>
          <a:off x="10528300" y="9746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82266</xdr:rowOff>
    </xdr:from>
    <xdr:to>
      <xdr:col>14</xdr:col>
      <xdr:colOff>28575</xdr:colOff>
      <xdr:row>58</xdr:row>
      <xdr:rowOff>160156</xdr:rowOff>
    </xdr:to>
    <xdr:cxnSp macro="">
      <xdr:nvCxnSpPr>
        <xdr:cNvPr id="354" name="直線コネクタ 353"/>
        <xdr:cNvCxnSpPr/>
      </xdr:nvCxnSpPr>
      <xdr:spPr>
        <a:xfrm>
          <a:off x="8750300" y="10026366"/>
          <a:ext cx="889000" cy="7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6" name="テキスト ボックス 355"/>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82266</xdr:rowOff>
    </xdr:from>
    <xdr:to>
      <xdr:col>12</xdr:col>
      <xdr:colOff>511175</xdr:colOff>
      <xdr:row>59</xdr:row>
      <xdr:rowOff>22406</xdr:rowOff>
    </xdr:to>
    <xdr:cxnSp macro="">
      <xdr:nvCxnSpPr>
        <xdr:cNvPr id="357" name="直線コネクタ 356"/>
        <xdr:cNvCxnSpPr/>
      </xdr:nvCxnSpPr>
      <xdr:spPr>
        <a:xfrm flipV="1">
          <a:off x="7861300" y="10026366"/>
          <a:ext cx="889000" cy="11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42183</xdr:rowOff>
    </xdr:from>
    <xdr:ext cx="599010" cy="259045"/>
    <xdr:sp macro="" textlink="">
      <xdr:nvSpPr>
        <xdr:cNvPr id="359" name="テキスト ボックス 358"/>
        <xdr:cNvSpPr txBox="1"/>
      </xdr:nvSpPr>
      <xdr:spPr>
        <a:xfrm>
          <a:off x="8450794" y="96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7106</xdr:rowOff>
    </xdr:from>
    <xdr:to>
      <xdr:col>11</xdr:col>
      <xdr:colOff>307975</xdr:colOff>
      <xdr:row>59</xdr:row>
      <xdr:rowOff>22406</xdr:rowOff>
    </xdr:to>
    <xdr:cxnSp macro="">
      <xdr:nvCxnSpPr>
        <xdr:cNvPr id="360" name="直線コネクタ 359"/>
        <xdr:cNvCxnSpPr/>
      </xdr:nvCxnSpPr>
      <xdr:spPr>
        <a:xfrm>
          <a:off x="6972300" y="10122656"/>
          <a:ext cx="889000" cy="1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2" name="テキスト ボックス 361"/>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118517</xdr:rowOff>
    </xdr:from>
    <xdr:ext cx="599010" cy="259045"/>
    <xdr:sp macro="" textlink="">
      <xdr:nvSpPr>
        <xdr:cNvPr id="364" name="テキスト ボックス 363"/>
        <xdr:cNvSpPr txBox="1"/>
      </xdr:nvSpPr>
      <xdr:spPr>
        <a:xfrm>
          <a:off x="6672794" y="97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73368</xdr:rowOff>
    </xdr:from>
    <xdr:to>
      <xdr:col>15</xdr:col>
      <xdr:colOff>231775</xdr:colOff>
      <xdr:row>59</xdr:row>
      <xdr:rowOff>3518</xdr:rowOff>
    </xdr:to>
    <xdr:sp macro="" textlink="">
      <xdr:nvSpPr>
        <xdr:cNvPr id="370" name="円/楕円 369"/>
        <xdr:cNvSpPr/>
      </xdr:nvSpPr>
      <xdr:spPr>
        <a:xfrm>
          <a:off x="10426700" y="1001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159745</xdr:rowOff>
    </xdr:from>
    <xdr:ext cx="599010" cy="259045"/>
    <xdr:sp macro="" textlink="">
      <xdr:nvSpPr>
        <xdr:cNvPr id="371" name="普通建設事業費該当値テキスト"/>
        <xdr:cNvSpPr txBox="1"/>
      </xdr:nvSpPr>
      <xdr:spPr>
        <a:xfrm>
          <a:off x="10528300" y="9932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120,383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109356</xdr:rowOff>
    </xdr:from>
    <xdr:to>
      <xdr:col>14</xdr:col>
      <xdr:colOff>79375</xdr:colOff>
      <xdr:row>59</xdr:row>
      <xdr:rowOff>39506</xdr:rowOff>
    </xdr:to>
    <xdr:sp macro="" textlink="">
      <xdr:nvSpPr>
        <xdr:cNvPr id="372" name="円/楕円 371"/>
        <xdr:cNvSpPr/>
      </xdr:nvSpPr>
      <xdr:spPr>
        <a:xfrm>
          <a:off x="9588500" y="1005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30633</xdr:rowOff>
    </xdr:from>
    <xdr:ext cx="534377" cy="259045"/>
    <xdr:sp macro="" textlink="">
      <xdr:nvSpPr>
        <xdr:cNvPr id="373" name="テキスト ボックス 372"/>
        <xdr:cNvSpPr txBox="1"/>
      </xdr:nvSpPr>
      <xdr:spPr>
        <a:xfrm>
          <a:off x="9372111" y="1014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73,155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31466</xdr:rowOff>
    </xdr:from>
    <xdr:to>
      <xdr:col>12</xdr:col>
      <xdr:colOff>561975</xdr:colOff>
      <xdr:row>58</xdr:row>
      <xdr:rowOff>133066</xdr:rowOff>
    </xdr:to>
    <xdr:sp macro="" textlink="">
      <xdr:nvSpPr>
        <xdr:cNvPr id="374" name="円/楕円 373"/>
        <xdr:cNvSpPr/>
      </xdr:nvSpPr>
      <xdr:spPr>
        <a:xfrm>
          <a:off x="8699500" y="99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124193</xdr:rowOff>
    </xdr:from>
    <xdr:ext cx="599010" cy="259045"/>
    <xdr:sp macro="" textlink="">
      <xdr:nvSpPr>
        <xdr:cNvPr id="375" name="テキスト ボックス 374"/>
        <xdr:cNvSpPr txBox="1"/>
      </xdr:nvSpPr>
      <xdr:spPr>
        <a:xfrm>
          <a:off x="8450794" y="10068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175,373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143056</xdr:rowOff>
    </xdr:from>
    <xdr:to>
      <xdr:col>11</xdr:col>
      <xdr:colOff>358775</xdr:colOff>
      <xdr:row>59</xdr:row>
      <xdr:rowOff>73206</xdr:rowOff>
    </xdr:to>
    <xdr:sp macro="" textlink="">
      <xdr:nvSpPr>
        <xdr:cNvPr id="376" name="円/楕円 375"/>
        <xdr:cNvSpPr/>
      </xdr:nvSpPr>
      <xdr:spPr>
        <a:xfrm>
          <a:off x="7810500" y="1008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64333</xdr:rowOff>
    </xdr:from>
    <xdr:ext cx="534377" cy="259045"/>
    <xdr:sp macro="" textlink="">
      <xdr:nvSpPr>
        <xdr:cNvPr id="377" name="テキスト ボックス 376"/>
        <xdr:cNvSpPr txBox="1"/>
      </xdr:nvSpPr>
      <xdr:spPr>
        <a:xfrm>
          <a:off x="7594111" y="1017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28,930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127756</xdr:rowOff>
    </xdr:from>
    <xdr:to>
      <xdr:col>10</xdr:col>
      <xdr:colOff>155575</xdr:colOff>
      <xdr:row>59</xdr:row>
      <xdr:rowOff>57906</xdr:rowOff>
    </xdr:to>
    <xdr:sp macro="" textlink="">
      <xdr:nvSpPr>
        <xdr:cNvPr id="378" name="円/楕円 377"/>
        <xdr:cNvSpPr/>
      </xdr:nvSpPr>
      <xdr:spPr>
        <a:xfrm>
          <a:off x="6921500" y="1007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49033</xdr:rowOff>
    </xdr:from>
    <xdr:ext cx="534377" cy="259045"/>
    <xdr:sp macro="" textlink="">
      <xdr:nvSpPr>
        <xdr:cNvPr id="379" name="テキスト ボックス 378"/>
        <xdr:cNvSpPr txBox="1"/>
      </xdr:nvSpPr>
      <xdr:spPr>
        <a:xfrm>
          <a:off x="6705111" y="1016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108235</xdr:rowOff>
    </xdr:from>
    <xdr:to>
      <xdr:col>15</xdr:col>
      <xdr:colOff>180975</xdr:colOff>
      <xdr:row>79</xdr:row>
      <xdr:rowOff>3718</xdr:rowOff>
    </xdr:to>
    <xdr:cxnSp macro="">
      <xdr:nvCxnSpPr>
        <xdr:cNvPr id="408" name="直線コネクタ 407"/>
        <xdr:cNvCxnSpPr/>
      </xdr:nvCxnSpPr>
      <xdr:spPr>
        <a:xfrm flipV="1">
          <a:off x="9639300" y="13481335"/>
          <a:ext cx="838200" cy="6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57435</xdr:rowOff>
    </xdr:from>
    <xdr:to>
      <xdr:col>15</xdr:col>
      <xdr:colOff>231775</xdr:colOff>
      <xdr:row>78</xdr:row>
      <xdr:rowOff>159035</xdr:rowOff>
    </xdr:to>
    <xdr:sp macro="" textlink="">
      <xdr:nvSpPr>
        <xdr:cNvPr id="418" name="円/楕円 417"/>
        <xdr:cNvSpPr/>
      </xdr:nvSpPr>
      <xdr:spPr>
        <a:xfrm>
          <a:off x="10426700" y="134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167083</xdr:rowOff>
    </xdr:from>
    <xdr:ext cx="534377" cy="259045"/>
    <xdr:sp macro="" textlink="">
      <xdr:nvSpPr>
        <xdr:cNvPr id="419" name="普通建設事業費 （ うち新規整備　）該当値テキスト"/>
        <xdr:cNvSpPr txBox="1"/>
      </xdr:nvSpPr>
      <xdr:spPr>
        <a:xfrm>
          <a:off x="10528300" y="1336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84,776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124368</xdr:rowOff>
    </xdr:from>
    <xdr:to>
      <xdr:col>14</xdr:col>
      <xdr:colOff>79375</xdr:colOff>
      <xdr:row>79</xdr:row>
      <xdr:rowOff>54518</xdr:rowOff>
    </xdr:to>
    <xdr:sp macro="" textlink="">
      <xdr:nvSpPr>
        <xdr:cNvPr id="420" name="円/楕円 419"/>
        <xdr:cNvSpPr/>
      </xdr:nvSpPr>
      <xdr:spPr>
        <a:xfrm>
          <a:off x="9588500" y="134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45645</xdr:rowOff>
    </xdr:from>
    <xdr:ext cx="534377" cy="259045"/>
    <xdr:sp macro="" textlink="">
      <xdr:nvSpPr>
        <xdr:cNvPr id="421" name="テキスト ボックス 420"/>
        <xdr:cNvSpPr txBox="1"/>
      </xdr:nvSpPr>
      <xdr:spPr>
        <a:xfrm>
          <a:off x="9372111" y="1359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32,073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108469</xdr:rowOff>
    </xdr:from>
    <xdr:to>
      <xdr:col>15</xdr:col>
      <xdr:colOff>180975</xdr:colOff>
      <xdr:row>98</xdr:row>
      <xdr:rowOff>109009</xdr:rowOff>
    </xdr:to>
    <xdr:cxnSp macro="">
      <xdr:nvCxnSpPr>
        <xdr:cNvPr id="448" name="直線コネクタ 447"/>
        <xdr:cNvCxnSpPr/>
      </xdr:nvCxnSpPr>
      <xdr:spPr>
        <a:xfrm>
          <a:off x="9639300" y="16910569"/>
          <a:ext cx="838200" cy="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58209</xdr:rowOff>
    </xdr:from>
    <xdr:to>
      <xdr:col>15</xdr:col>
      <xdr:colOff>231775</xdr:colOff>
      <xdr:row>98</xdr:row>
      <xdr:rowOff>159809</xdr:rowOff>
    </xdr:to>
    <xdr:sp macro="" textlink="">
      <xdr:nvSpPr>
        <xdr:cNvPr id="458" name="円/楕円 457"/>
        <xdr:cNvSpPr/>
      </xdr:nvSpPr>
      <xdr:spPr>
        <a:xfrm>
          <a:off x="10426700" y="1686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144586</xdr:rowOff>
    </xdr:from>
    <xdr:ext cx="534377" cy="259045"/>
    <xdr:sp macro="" textlink="">
      <xdr:nvSpPr>
        <xdr:cNvPr id="459" name="普通建設事業費 （ うち更新整備　）該当値テキスト"/>
        <xdr:cNvSpPr txBox="1"/>
      </xdr:nvSpPr>
      <xdr:spPr>
        <a:xfrm>
          <a:off x="10528300" y="1677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33,565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57669</xdr:rowOff>
    </xdr:from>
    <xdr:to>
      <xdr:col>14</xdr:col>
      <xdr:colOff>79375</xdr:colOff>
      <xdr:row>98</xdr:row>
      <xdr:rowOff>159269</xdr:rowOff>
    </xdr:to>
    <xdr:sp macro="" textlink="">
      <xdr:nvSpPr>
        <xdr:cNvPr id="460" name="円/楕円 459"/>
        <xdr:cNvSpPr/>
      </xdr:nvSpPr>
      <xdr:spPr>
        <a:xfrm>
          <a:off x="9588500" y="1685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150396</xdr:rowOff>
    </xdr:from>
    <xdr:ext cx="534377" cy="259045"/>
    <xdr:sp macro="" textlink="">
      <xdr:nvSpPr>
        <xdr:cNvPr id="461" name="テキスト ボックス 460"/>
        <xdr:cNvSpPr txBox="1"/>
      </xdr:nvSpPr>
      <xdr:spPr>
        <a:xfrm>
          <a:off x="9372111" y="1695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34,154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8" name="直線コネクタ 48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1" name="直線コネクタ 49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4" name="直線コネクタ 49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497" name="直線コネクタ 496"/>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7" name="円/楕円 50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249299" cy="259045"/>
    <xdr:sp macro="" textlink="">
      <xdr:nvSpPr>
        <xdr:cNvPr id="508" name="災害復旧事業費該当値テキスト"/>
        <xdr:cNvSpPr txBox="1"/>
      </xdr:nvSpPr>
      <xdr:spPr>
        <a:xfrm>
          <a:off x="16370300" y="6549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9" name="円/楕円 50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0" name="テキスト ボックス 509"/>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1" name="円/楕円 51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2" name="テキスト ボックス 511"/>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3" name="円/楕円 51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4" name="テキスト ボックス 513"/>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5" name="円/楕円 51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6" name="テキスト ボックス 515"/>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57499</xdr:rowOff>
    </xdr:from>
    <xdr:to>
      <xdr:col>23</xdr:col>
      <xdr:colOff>517525</xdr:colOff>
      <xdr:row>77</xdr:row>
      <xdr:rowOff>60221</xdr:rowOff>
    </xdr:to>
    <xdr:cxnSp macro="">
      <xdr:nvCxnSpPr>
        <xdr:cNvPr id="600" name="直線コネクタ 599"/>
        <xdr:cNvCxnSpPr/>
      </xdr:nvCxnSpPr>
      <xdr:spPr>
        <a:xfrm>
          <a:off x="15481300" y="13259149"/>
          <a:ext cx="838200" cy="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36374</xdr:rowOff>
    </xdr:from>
    <xdr:ext cx="599010" cy="259045"/>
    <xdr:sp macro="" textlink="">
      <xdr:nvSpPr>
        <xdr:cNvPr id="601" name="公債費平均値テキスト"/>
        <xdr:cNvSpPr txBox="1"/>
      </xdr:nvSpPr>
      <xdr:spPr>
        <a:xfrm>
          <a:off x="16370300" y="13238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44545</xdr:rowOff>
    </xdr:from>
    <xdr:to>
      <xdr:col>22</xdr:col>
      <xdr:colOff>365125</xdr:colOff>
      <xdr:row>77</xdr:row>
      <xdr:rowOff>57499</xdr:rowOff>
    </xdr:to>
    <xdr:cxnSp macro="">
      <xdr:nvCxnSpPr>
        <xdr:cNvPr id="603" name="直線コネクタ 602"/>
        <xdr:cNvCxnSpPr/>
      </xdr:nvCxnSpPr>
      <xdr:spPr>
        <a:xfrm>
          <a:off x="14592300" y="13246195"/>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145347</xdr:rowOff>
    </xdr:from>
    <xdr:ext cx="599010" cy="259045"/>
    <xdr:sp macro="" textlink="">
      <xdr:nvSpPr>
        <xdr:cNvPr id="605" name="テキスト ボックス 604"/>
        <xdr:cNvSpPr txBox="1"/>
      </xdr:nvSpPr>
      <xdr:spPr>
        <a:xfrm>
          <a:off x="15181794"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42844</xdr:rowOff>
    </xdr:from>
    <xdr:to>
      <xdr:col>21</xdr:col>
      <xdr:colOff>161925</xdr:colOff>
      <xdr:row>77</xdr:row>
      <xdr:rowOff>44545</xdr:rowOff>
    </xdr:to>
    <xdr:cxnSp macro="">
      <xdr:nvCxnSpPr>
        <xdr:cNvPr id="606" name="直線コネクタ 605"/>
        <xdr:cNvCxnSpPr/>
      </xdr:nvCxnSpPr>
      <xdr:spPr>
        <a:xfrm>
          <a:off x="13703300" y="13244494"/>
          <a:ext cx="889000" cy="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134118</xdr:rowOff>
    </xdr:from>
    <xdr:ext cx="599010" cy="259045"/>
    <xdr:sp macro="" textlink="">
      <xdr:nvSpPr>
        <xdr:cNvPr id="608" name="テキスト ボックス 607"/>
        <xdr:cNvSpPr txBox="1"/>
      </xdr:nvSpPr>
      <xdr:spPr>
        <a:xfrm>
          <a:off x="14292794"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25206</xdr:rowOff>
    </xdr:from>
    <xdr:to>
      <xdr:col>19</xdr:col>
      <xdr:colOff>644525</xdr:colOff>
      <xdr:row>77</xdr:row>
      <xdr:rowOff>42844</xdr:rowOff>
    </xdr:to>
    <xdr:cxnSp macro="">
      <xdr:nvCxnSpPr>
        <xdr:cNvPr id="609" name="直線コネクタ 608"/>
        <xdr:cNvCxnSpPr/>
      </xdr:nvCxnSpPr>
      <xdr:spPr>
        <a:xfrm>
          <a:off x="12814300" y="13226856"/>
          <a:ext cx="889000" cy="1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144111</xdr:rowOff>
    </xdr:from>
    <xdr:ext cx="599010" cy="259045"/>
    <xdr:sp macro="" textlink="">
      <xdr:nvSpPr>
        <xdr:cNvPr id="611" name="テキスト ボックス 610"/>
        <xdr:cNvSpPr txBox="1"/>
      </xdr:nvSpPr>
      <xdr:spPr>
        <a:xfrm>
          <a:off x="13403794" y="1334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126454</xdr:rowOff>
    </xdr:from>
    <xdr:ext cx="599010" cy="259045"/>
    <xdr:sp macro="" textlink="">
      <xdr:nvSpPr>
        <xdr:cNvPr id="613" name="テキスト ボックス 612"/>
        <xdr:cNvSpPr txBox="1"/>
      </xdr:nvSpPr>
      <xdr:spPr>
        <a:xfrm>
          <a:off x="12514794" y="1332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9421</xdr:rowOff>
    </xdr:from>
    <xdr:to>
      <xdr:col>23</xdr:col>
      <xdr:colOff>568325</xdr:colOff>
      <xdr:row>77</xdr:row>
      <xdr:rowOff>111021</xdr:rowOff>
    </xdr:to>
    <xdr:sp macro="" textlink="">
      <xdr:nvSpPr>
        <xdr:cNvPr id="619" name="円/楕円 618"/>
        <xdr:cNvSpPr/>
      </xdr:nvSpPr>
      <xdr:spPr>
        <a:xfrm>
          <a:off x="16268700" y="1321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32298</xdr:rowOff>
    </xdr:from>
    <xdr:ext cx="599010" cy="259045"/>
    <xdr:sp macro="" textlink="">
      <xdr:nvSpPr>
        <xdr:cNvPr id="620" name="公債費該当値テキスト"/>
        <xdr:cNvSpPr txBox="1"/>
      </xdr:nvSpPr>
      <xdr:spPr>
        <a:xfrm>
          <a:off x="16370300" y="13062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171,721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6699</xdr:rowOff>
    </xdr:from>
    <xdr:to>
      <xdr:col>22</xdr:col>
      <xdr:colOff>415925</xdr:colOff>
      <xdr:row>77</xdr:row>
      <xdr:rowOff>108299</xdr:rowOff>
    </xdr:to>
    <xdr:sp macro="" textlink="">
      <xdr:nvSpPr>
        <xdr:cNvPr id="621" name="円/楕円 620"/>
        <xdr:cNvSpPr/>
      </xdr:nvSpPr>
      <xdr:spPr>
        <a:xfrm>
          <a:off x="15430500" y="1320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124826</xdr:rowOff>
    </xdr:from>
    <xdr:ext cx="599010" cy="259045"/>
    <xdr:sp macro="" textlink="">
      <xdr:nvSpPr>
        <xdr:cNvPr id="622" name="テキスト ボックス 621"/>
        <xdr:cNvSpPr txBox="1"/>
      </xdr:nvSpPr>
      <xdr:spPr>
        <a:xfrm>
          <a:off x="15181794" y="1298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173,150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165195</xdr:rowOff>
    </xdr:from>
    <xdr:to>
      <xdr:col>21</xdr:col>
      <xdr:colOff>212725</xdr:colOff>
      <xdr:row>77</xdr:row>
      <xdr:rowOff>95345</xdr:rowOff>
    </xdr:to>
    <xdr:sp macro="" textlink="">
      <xdr:nvSpPr>
        <xdr:cNvPr id="623" name="円/楕円 622"/>
        <xdr:cNvSpPr/>
      </xdr:nvSpPr>
      <xdr:spPr>
        <a:xfrm>
          <a:off x="14541500" y="131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111872</xdr:rowOff>
    </xdr:from>
    <xdr:ext cx="599010" cy="259045"/>
    <xdr:sp macro="" textlink="">
      <xdr:nvSpPr>
        <xdr:cNvPr id="624" name="テキスト ボックス 623"/>
        <xdr:cNvSpPr txBox="1"/>
      </xdr:nvSpPr>
      <xdr:spPr>
        <a:xfrm>
          <a:off x="14292794" y="1297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179,950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163494</xdr:rowOff>
    </xdr:from>
    <xdr:to>
      <xdr:col>20</xdr:col>
      <xdr:colOff>9525</xdr:colOff>
      <xdr:row>77</xdr:row>
      <xdr:rowOff>93644</xdr:rowOff>
    </xdr:to>
    <xdr:sp macro="" textlink="">
      <xdr:nvSpPr>
        <xdr:cNvPr id="625" name="円/楕円 624"/>
        <xdr:cNvSpPr/>
      </xdr:nvSpPr>
      <xdr:spPr>
        <a:xfrm>
          <a:off x="13652500" y="1319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110171</xdr:rowOff>
    </xdr:from>
    <xdr:ext cx="599010" cy="259045"/>
    <xdr:sp macro="" textlink="">
      <xdr:nvSpPr>
        <xdr:cNvPr id="626" name="テキスト ボックス 625"/>
        <xdr:cNvSpPr txBox="1"/>
      </xdr:nvSpPr>
      <xdr:spPr>
        <a:xfrm>
          <a:off x="13403794" y="1296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180,843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145856</xdr:rowOff>
    </xdr:from>
    <xdr:to>
      <xdr:col>18</xdr:col>
      <xdr:colOff>492125</xdr:colOff>
      <xdr:row>77</xdr:row>
      <xdr:rowOff>76006</xdr:rowOff>
    </xdr:to>
    <xdr:sp macro="" textlink="">
      <xdr:nvSpPr>
        <xdr:cNvPr id="627" name="円/楕円 626"/>
        <xdr:cNvSpPr/>
      </xdr:nvSpPr>
      <xdr:spPr>
        <a:xfrm>
          <a:off x="12763500" y="1317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92532</xdr:rowOff>
    </xdr:from>
    <xdr:ext cx="599010" cy="259045"/>
    <xdr:sp macro="" textlink="">
      <xdr:nvSpPr>
        <xdr:cNvPr id="628" name="テキスト ボックス 627"/>
        <xdr:cNvSpPr txBox="1"/>
      </xdr:nvSpPr>
      <xdr:spPr>
        <a:xfrm>
          <a:off x="12514794" y="1295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190,102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147805</xdr:rowOff>
    </xdr:from>
    <xdr:to>
      <xdr:col>23</xdr:col>
      <xdr:colOff>517525</xdr:colOff>
      <xdr:row>99</xdr:row>
      <xdr:rowOff>30231</xdr:rowOff>
    </xdr:to>
    <xdr:cxnSp macro="">
      <xdr:nvCxnSpPr>
        <xdr:cNvPr id="657" name="直線コネクタ 656"/>
        <xdr:cNvCxnSpPr/>
      </xdr:nvCxnSpPr>
      <xdr:spPr>
        <a:xfrm flipV="1">
          <a:off x="15481300" y="16949905"/>
          <a:ext cx="838200" cy="5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87068</xdr:rowOff>
    </xdr:from>
    <xdr:ext cx="534377" cy="259045"/>
    <xdr:sp macro="" textlink="">
      <xdr:nvSpPr>
        <xdr:cNvPr id="658" name="積立金平均値テキスト"/>
        <xdr:cNvSpPr txBox="1"/>
      </xdr:nvSpPr>
      <xdr:spPr>
        <a:xfrm>
          <a:off x="16370300" y="1671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25</xdr:rowOff>
    </xdr:from>
    <xdr:to>
      <xdr:col>22</xdr:col>
      <xdr:colOff>365125</xdr:colOff>
      <xdr:row>99</xdr:row>
      <xdr:rowOff>30231</xdr:rowOff>
    </xdr:to>
    <xdr:cxnSp macro="">
      <xdr:nvCxnSpPr>
        <xdr:cNvPr id="660" name="直線コネクタ 659"/>
        <xdr:cNvCxnSpPr/>
      </xdr:nvCxnSpPr>
      <xdr:spPr>
        <a:xfrm>
          <a:off x="14592300" y="16973575"/>
          <a:ext cx="889000" cy="3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25</xdr:rowOff>
    </xdr:from>
    <xdr:to>
      <xdr:col>21</xdr:col>
      <xdr:colOff>161925</xdr:colOff>
      <xdr:row>99</xdr:row>
      <xdr:rowOff>1183</xdr:rowOff>
    </xdr:to>
    <xdr:cxnSp macro="">
      <xdr:nvCxnSpPr>
        <xdr:cNvPr id="663" name="直線コネクタ 662"/>
        <xdr:cNvCxnSpPr/>
      </xdr:nvCxnSpPr>
      <xdr:spPr>
        <a:xfrm flipV="1">
          <a:off x="13703300" y="16973575"/>
          <a:ext cx="889000" cy="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4472</xdr:rowOff>
    </xdr:from>
    <xdr:ext cx="534377" cy="259045"/>
    <xdr:sp macro="" textlink="">
      <xdr:nvSpPr>
        <xdr:cNvPr id="665" name="テキスト ボックス 664"/>
        <xdr:cNvSpPr txBox="1"/>
      </xdr:nvSpPr>
      <xdr:spPr>
        <a:xfrm>
          <a:off x="14325111" y="166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158634</xdr:rowOff>
    </xdr:from>
    <xdr:to>
      <xdr:col>19</xdr:col>
      <xdr:colOff>644525</xdr:colOff>
      <xdr:row>99</xdr:row>
      <xdr:rowOff>1183</xdr:rowOff>
    </xdr:to>
    <xdr:cxnSp macro="">
      <xdr:nvCxnSpPr>
        <xdr:cNvPr id="666" name="直線コネクタ 665"/>
        <xdr:cNvCxnSpPr/>
      </xdr:nvCxnSpPr>
      <xdr:spPr>
        <a:xfrm>
          <a:off x="12814300" y="16960734"/>
          <a:ext cx="889000" cy="1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0" name="テキスト ボックス 669"/>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97005</xdr:rowOff>
    </xdr:from>
    <xdr:to>
      <xdr:col>23</xdr:col>
      <xdr:colOff>568325</xdr:colOff>
      <xdr:row>99</xdr:row>
      <xdr:rowOff>27155</xdr:rowOff>
    </xdr:to>
    <xdr:sp macro="" textlink="">
      <xdr:nvSpPr>
        <xdr:cNvPr id="676" name="円/楕円 675"/>
        <xdr:cNvSpPr/>
      </xdr:nvSpPr>
      <xdr:spPr>
        <a:xfrm>
          <a:off x="16268700" y="1689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42618</xdr:rowOff>
    </xdr:from>
    <xdr:ext cx="534377" cy="259045"/>
    <xdr:sp macro="" textlink="">
      <xdr:nvSpPr>
        <xdr:cNvPr id="677" name="積立金該当値テキスト"/>
        <xdr:cNvSpPr txBox="1"/>
      </xdr:nvSpPr>
      <xdr:spPr>
        <a:xfrm>
          <a:off x="16370300" y="168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53,618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150881</xdr:rowOff>
    </xdr:from>
    <xdr:to>
      <xdr:col>22</xdr:col>
      <xdr:colOff>415925</xdr:colOff>
      <xdr:row>99</xdr:row>
      <xdr:rowOff>81031</xdr:rowOff>
    </xdr:to>
    <xdr:sp macro="" textlink="">
      <xdr:nvSpPr>
        <xdr:cNvPr id="678" name="円/楕円 677"/>
        <xdr:cNvSpPr/>
      </xdr:nvSpPr>
      <xdr:spPr>
        <a:xfrm>
          <a:off x="15430500" y="1695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72158</xdr:rowOff>
    </xdr:from>
    <xdr:ext cx="534377" cy="259045"/>
    <xdr:sp macro="" textlink="">
      <xdr:nvSpPr>
        <xdr:cNvPr id="679" name="テキスト ボックス 678"/>
        <xdr:cNvSpPr txBox="1"/>
      </xdr:nvSpPr>
      <xdr:spPr>
        <a:xfrm>
          <a:off x="15214111" y="1704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120675</xdr:rowOff>
    </xdr:from>
    <xdr:to>
      <xdr:col>21</xdr:col>
      <xdr:colOff>212725</xdr:colOff>
      <xdr:row>99</xdr:row>
      <xdr:rowOff>50825</xdr:rowOff>
    </xdr:to>
    <xdr:sp macro="" textlink="">
      <xdr:nvSpPr>
        <xdr:cNvPr id="680" name="円/楕円 679"/>
        <xdr:cNvSpPr/>
      </xdr:nvSpPr>
      <xdr:spPr>
        <a:xfrm>
          <a:off x="14541500" y="1692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41952</xdr:rowOff>
    </xdr:from>
    <xdr:ext cx="534377" cy="259045"/>
    <xdr:sp macro="" textlink="">
      <xdr:nvSpPr>
        <xdr:cNvPr id="681" name="テキスト ボックス 680"/>
        <xdr:cNvSpPr txBox="1"/>
      </xdr:nvSpPr>
      <xdr:spPr>
        <a:xfrm>
          <a:off x="14325111" y="1701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34,980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121833</xdr:rowOff>
    </xdr:from>
    <xdr:to>
      <xdr:col>20</xdr:col>
      <xdr:colOff>9525</xdr:colOff>
      <xdr:row>99</xdr:row>
      <xdr:rowOff>51983</xdr:rowOff>
    </xdr:to>
    <xdr:sp macro="" textlink="">
      <xdr:nvSpPr>
        <xdr:cNvPr id="682" name="円/楕円 681"/>
        <xdr:cNvSpPr/>
      </xdr:nvSpPr>
      <xdr:spPr>
        <a:xfrm>
          <a:off x="13652500" y="1692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43110</xdr:rowOff>
    </xdr:from>
    <xdr:ext cx="534377" cy="259045"/>
    <xdr:sp macro="" textlink="">
      <xdr:nvSpPr>
        <xdr:cNvPr id="683" name="テキスト ボックス 682"/>
        <xdr:cNvSpPr txBox="1"/>
      </xdr:nvSpPr>
      <xdr:spPr>
        <a:xfrm>
          <a:off x="13436111" y="1701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34,068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107834</xdr:rowOff>
    </xdr:from>
    <xdr:to>
      <xdr:col>18</xdr:col>
      <xdr:colOff>492125</xdr:colOff>
      <xdr:row>99</xdr:row>
      <xdr:rowOff>37984</xdr:rowOff>
    </xdr:to>
    <xdr:sp macro="" textlink="">
      <xdr:nvSpPr>
        <xdr:cNvPr id="684" name="円/楕円 683"/>
        <xdr:cNvSpPr/>
      </xdr:nvSpPr>
      <xdr:spPr>
        <a:xfrm>
          <a:off x="12763500" y="1690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29111</xdr:rowOff>
    </xdr:from>
    <xdr:ext cx="534377" cy="259045"/>
    <xdr:sp macro="" textlink="">
      <xdr:nvSpPr>
        <xdr:cNvPr id="685" name="テキスト ボックス 684"/>
        <xdr:cNvSpPr txBox="1"/>
      </xdr:nvSpPr>
      <xdr:spPr>
        <a:xfrm>
          <a:off x="12547111" y="1700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7607</xdr:rowOff>
    </xdr:from>
    <xdr:to>
      <xdr:col>32</xdr:col>
      <xdr:colOff>187325</xdr:colOff>
      <xdr:row>39</xdr:row>
      <xdr:rowOff>17246</xdr:rowOff>
    </xdr:to>
    <xdr:cxnSp macro="">
      <xdr:nvCxnSpPr>
        <xdr:cNvPr id="714" name="直線コネクタ 713"/>
        <xdr:cNvCxnSpPr/>
      </xdr:nvCxnSpPr>
      <xdr:spPr>
        <a:xfrm>
          <a:off x="21323300" y="6694157"/>
          <a:ext cx="838200" cy="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160350</xdr:rowOff>
    </xdr:from>
    <xdr:to>
      <xdr:col>31</xdr:col>
      <xdr:colOff>34925</xdr:colOff>
      <xdr:row>39</xdr:row>
      <xdr:rowOff>7607</xdr:rowOff>
    </xdr:to>
    <xdr:cxnSp macro="">
      <xdr:nvCxnSpPr>
        <xdr:cNvPr id="717" name="直線コネクタ 716"/>
        <xdr:cNvCxnSpPr/>
      </xdr:nvCxnSpPr>
      <xdr:spPr>
        <a:xfrm>
          <a:off x="20434300" y="6675450"/>
          <a:ext cx="889000" cy="1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118669</xdr:rowOff>
    </xdr:from>
    <xdr:to>
      <xdr:col>29</xdr:col>
      <xdr:colOff>517525</xdr:colOff>
      <xdr:row>38</xdr:row>
      <xdr:rowOff>160350</xdr:rowOff>
    </xdr:to>
    <xdr:cxnSp macro="">
      <xdr:nvCxnSpPr>
        <xdr:cNvPr id="720" name="直線コネクタ 719"/>
        <xdr:cNvCxnSpPr/>
      </xdr:nvCxnSpPr>
      <xdr:spPr>
        <a:xfrm>
          <a:off x="19545300" y="6633769"/>
          <a:ext cx="889000" cy="4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90132</xdr:rowOff>
    </xdr:from>
    <xdr:to>
      <xdr:col>28</xdr:col>
      <xdr:colOff>314325</xdr:colOff>
      <xdr:row>38</xdr:row>
      <xdr:rowOff>118669</xdr:rowOff>
    </xdr:to>
    <xdr:cxnSp macro="">
      <xdr:nvCxnSpPr>
        <xdr:cNvPr id="723" name="直線コネクタ 722"/>
        <xdr:cNvCxnSpPr/>
      </xdr:nvCxnSpPr>
      <xdr:spPr>
        <a:xfrm>
          <a:off x="18656300" y="6605232"/>
          <a:ext cx="889000" cy="2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163034</xdr:rowOff>
    </xdr:from>
    <xdr:ext cx="469744" cy="259045"/>
    <xdr:sp macro="" textlink="">
      <xdr:nvSpPr>
        <xdr:cNvPr id="725" name="テキスト ボックス 724"/>
        <xdr:cNvSpPr txBox="1"/>
      </xdr:nvSpPr>
      <xdr:spPr>
        <a:xfrm>
          <a:off x="19310427" y="667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137896</xdr:rowOff>
    </xdr:from>
    <xdr:to>
      <xdr:col>32</xdr:col>
      <xdr:colOff>238125</xdr:colOff>
      <xdr:row>39</xdr:row>
      <xdr:rowOff>68046</xdr:rowOff>
    </xdr:to>
    <xdr:sp macro="" textlink="">
      <xdr:nvSpPr>
        <xdr:cNvPr id="733" name="円/楕円 732"/>
        <xdr:cNvSpPr/>
      </xdr:nvSpPr>
      <xdr:spPr>
        <a:xfrm>
          <a:off x="22110700" y="665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378565" cy="259045"/>
    <xdr:sp macro="" textlink="">
      <xdr:nvSpPr>
        <xdr:cNvPr id="734" name="投資及び出資金該当値テキスト"/>
        <xdr:cNvSpPr txBox="1"/>
      </xdr:nvSpPr>
      <xdr:spPr>
        <a:xfrm>
          <a:off x="22212300" y="6624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128257</xdr:rowOff>
    </xdr:from>
    <xdr:to>
      <xdr:col>31</xdr:col>
      <xdr:colOff>85725</xdr:colOff>
      <xdr:row>39</xdr:row>
      <xdr:rowOff>58407</xdr:rowOff>
    </xdr:to>
    <xdr:sp macro="" textlink="">
      <xdr:nvSpPr>
        <xdr:cNvPr id="735" name="円/楕円 734"/>
        <xdr:cNvSpPr/>
      </xdr:nvSpPr>
      <xdr:spPr>
        <a:xfrm>
          <a:off x="21272500" y="66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49534</xdr:rowOff>
    </xdr:from>
    <xdr:ext cx="378565" cy="259045"/>
    <xdr:sp macro="" textlink="">
      <xdr:nvSpPr>
        <xdr:cNvPr id="736" name="テキスト ボックス 735"/>
        <xdr:cNvSpPr txBox="1"/>
      </xdr:nvSpPr>
      <xdr:spPr>
        <a:xfrm>
          <a:off x="21134017" y="6736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109550</xdr:rowOff>
    </xdr:from>
    <xdr:to>
      <xdr:col>29</xdr:col>
      <xdr:colOff>568325</xdr:colOff>
      <xdr:row>39</xdr:row>
      <xdr:rowOff>39700</xdr:rowOff>
    </xdr:to>
    <xdr:sp macro="" textlink="">
      <xdr:nvSpPr>
        <xdr:cNvPr id="737" name="円/楕円 736"/>
        <xdr:cNvSpPr/>
      </xdr:nvSpPr>
      <xdr:spPr>
        <a:xfrm>
          <a:off x="20383500" y="66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30827</xdr:rowOff>
    </xdr:from>
    <xdr:ext cx="469744" cy="259045"/>
    <xdr:sp macro="" textlink="">
      <xdr:nvSpPr>
        <xdr:cNvPr id="738" name="テキスト ボックス 737"/>
        <xdr:cNvSpPr txBox="1"/>
      </xdr:nvSpPr>
      <xdr:spPr>
        <a:xfrm>
          <a:off x="20199427" y="671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67869</xdr:rowOff>
    </xdr:from>
    <xdr:to>
      <xdr:col>28</xdr:col>
      <xdr:colOff>365125</xdr:colOff>
      <xdr:row>38</xdr:row>
      <xdr:rowOff>169469</xdr:rowOff>
    </xdr:to>
    <xdr:sp macro="" textlink="">
      <xdr:nvSpPr>
        <xdr:cNvPr id="739" name="円/楕円 738"/>
        <xdr:cNvSpPr/>
      </xdr:nvSpPr>
      <xdr:spPr>
        <a:xfrm>
          <a:off x="19494500" y="65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14546</xdr:rowOff>
    </xdr:from>
    <xdr:ext cx="469744" cy="259045"/>
    <xdr:sp macro="" textlink="">
      <xdr:nvSpPr>
        <xdr:cNvPr id="740" name="テキスト ボックス 739"/>
        <xdr:cNvSpPr txBox="1"/>
      </xdr:nvSpPr>
      <xdr:spPr>
        <a:xfrm>
          <a:off x="19310427" y="63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39332</xdr:rowOff>
    </xdr:from>
    <xdr:to>
      <xdr:col>27</xdr:col>
      <xdr:colOff>161925</xdr:colOff>
      <xdr:row>38</xdr:row>
      <xdr:rowOff>140932</xdr:rowOff>
    </xdr:to>
    <xdr:sp macro="" textlink="">
      <xdr:nvSpPr>
        <xdr:cNvPr id="741" name="円/楕円 740"/>
        <xdr:cNvSpPr/>
      </xdr:nvSpPr>
      <xdr:spPr>
        <a:xfrm>
          <a:off x="18605500" y="655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132059</xdr:rowOff>
    </xdr:from>
    <xdr:ext cx="469744" cy="259045"/>
    <xdr:sp macro="" textlink="">
      <xdr:nvSpPr>
        <xdr:cNvPr id="742" name="テキスト ボックス 741"/>
        <xdr:cNvSpPr txBox="1"/>
      </xdr:nvSpPr>
      <xdr:spPr>
        <a:xfrm>
          <a:off x="18421427" y="664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1" name="直線コネクタ 77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4" name="直線コネクタ 77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7" name="直線コネクタ 77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43597</xdr:rowOff>
    </xdr:from>
    <xdr:to>
      <xdr:col>28</xdr:col>
      <xdr:colOff>314325</xdr:colOff>
      <xdr:row>59</xdr:row>
      <xdr:rowOff>44450</xdr:rowOff>
    </xdr:to>
    <xdr:cxnSp macro="">
      <xdr:nvCxnSpPr>
        <xdr:cNvPr id="780" name="直線コネクタ 779"/>
        <xdr:cNvCxnSpPr/>
      </xdr:nvCxnSpPr>
      <xdr:spPr>
        <a:xfrm>
          <a:off x="18656300" y="10159147"/>
          <a:ext cx="889000" cy="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0" name="円/楕円 78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2" name="円/楕円 79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3" name="テキスト ボックス 79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4" name="円/楕円 79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5" name="テキスト ボックス 79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6" name="円/楕円 79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7" name="テキスト ボックス 79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164247</xdr:rowOff>
    </xdr:from>
    <xdr:to>
      <xdr:col>27</xdr:col>
      <xdr:colOff>161925</xdr:colOff>
      <xdr:row>59</xdr:row>
      <xdr:rowOff>94397</xdr:rowOff>
    </xdr:to>
    <xdr:sp macro="" textlink="">
      <xdr:nvSpPr>
        <xdr:cNvPr id="798" name="円/楕円 797"/>
        <xdr:cNvSpPr/>
      </xdr:nvSpPr>
      <xdr:spPr>
        <a:xfrm>
          <a:off x="18605500" y="1010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85524</xdr:rowOff>
    </xdr:from>
    <xdr:ext cx="378565" cy="259045"/>
    <xdr:sp macro="" textlink="">
      <xdr:nvSpPr>
        <xdr:cNvPr id="799" name="テキスト ボックス 798"/>
        <xdr:cNvSpPr txBox="1"/>
      </xdr:nvSpPr>
      <xdr:spPr>
        <a:xfrm>
          <a:off x="18467017" y="10201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134541</xdr:rowOff>
    </xdr:from>
    <xdr:to>
      <xdr:col>32</xdr:col>
      <xdr:colOff>187325</xdr:colOff>
      <xdr:row>76</xdr:row>
      <xdr:rowOff>154014</xdr:rowOff>
    </xdr:to>
    <xdr:cxnSp macro="">
      <xdr:nvCxnSpPr>
        <xdr:cNvPr id="828" name="直線コネクタ 827"/>
        <xdr:cNvCxnSpPr/>
      </xdr:nvCxnSpPr>
      <xdr:spPr>
        <a:xfrm flipV="1">
          <a:off x="21323300" y="13164741"/>
          <a:ext cx="838200" cy="1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76212</xdr:rowOff>
    </xdr:from>
    <xdr:ext cx="599010" cy="259045"/>
    <xdr:sp macro="" textlink="">
      <xdr:nvSpPr>
        <xdr:cNvPr id="829" name="繰出金平均値テキスト"/>
        <xdr:cNvSpPr txBox="1"/>
      </xdr:nvSpPr>
      <xdr:spPr>
        <a:xfrm>
          <a:off x="22212300" y="13106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154014</xdr:rowOff>
    </xdr:from>
    <xdr:to>
      <xdr:col>31</xdr:col>
      <xdr:colOff>34925</xdr:colOff>
      <xdr:row>76</xdr:row>
      <xdr:rowOff>163860</xdr:rowOff>
    </xdr:to>
    <xdr:cxnSp macro="">
      <xdr:nvCxnSpPr>
        <xdr:cNvPr id="831" name="直線コネクタ 830"/>
        <xdr:cNvCxnSpPr/>
      </xdr:nvCxnSpPr>
      <xdr:spPr>
        <a:xfrm flipV="1">
          <a:off x="20434300" y="13184214"/>
          <a:ext cx="889000" cy="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30652</xdr:rowOff>
    </xdr:from>
    <xdr:ext cx="599010" cy="259045"/>
    <xdr:sp macro="" textlink="">
      <xdr:nvSpPr>
        <xdr:cNvPr id="833" name="テキスト ボックス 832"/>
        <xdr:cNvSpPr txBox="1"/>
      </xdr:nvSpPr>
      <xdr:spPr>
        <a:xfrm>
          <a:off x="21023794"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163860</xdr:rowOff>
    </xdr:from>
    <xdr:to>
      <xdr:col>29</xdr:col>
      <xdr:colOff>517525</xdr:colOff>
      <xdr:row>77</xdr:row>
      <xdr:rowOff>3192</xdr:rowOff>
    </xdr:to>
    <xdr:cxnSp macro="">
      <xdr:nvCxnSpPr>
        <xdr:cNvPr id="834" name="直線コネクタ 833"/>
        <xdr:cNvCxnSpPr/>
      </xdr:nvCxnSpPr>
      <xdr:spPr>
        <a:xfrm flipV="1">
          <a:off x="19545300" y="13194060"/>
          <a:ext cx="8890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39690</xdr:rowOff>
    </xdr:from>
    <xdr:ext cx="599010" cy="259045"/>
    <xdr:sp macro="" textlink="">
      <xdr:nvSpPr>
        <xdr:cNvPr id="836" name="テキスト ボックス 835"/>
        <xdr:cNvSpPr txBox="1"/>
      </xdr:nvSpPr>
      <xdr:spPr>
        <a:xfrm>
          <a:off x="20134794"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3192</xdr:rowOff>
    </xdr:from>
    <xdr:to>
      <xdr:col>28</xdr:col>
      <xdr:colOff>314325</xdr:colOff>
      <xdr:row>77</xdr:row>
      <xdr:rowOff>8221</xdr:rowOff>
    </xdr:to>
    <xdr:cxnSp macro="">
      <xdr:nvCxnSpPr>
        <xdr:cNvPr id="837" name="直線コネクタ 836"/>
        <xdr:cNvCxnSpPr/>
      </xdr:nvCxnSpPr>
      <xdr:spPr>
        <a:xfrm flipV="1">
          <a:off x="18656300" y="13204842"/>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58278</xdr:rowOff>
    </xdr:from>
    <xdr:ext cx="534377" cy="259045"/>
    <xdr:sp macro="" textlink="">
      <xdr:nvSpPr>
        <xdr:cNvPr id="839" name="テキスト ボックス 838"/>
        <xdr:cNvSpPr txBox="1"/>
      </xdr:nvSpPr>
      <xdr:spPr>
        <a:xfrm>
          <a:off x="19278111" y="132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61796</xdr:rowOff>
    </xdr:from>
    <xdr:ext cx="534377" cy="259045"/>
    <xdr:sp macro="" textlink="">
      <xdr:nvSpPr>
        <xdr:cNvPr id="841" name="テキスト ボックス 840"/>
        <xdr:cNvSpPr txBox="1"/>
      </xdr:nvSpPr>
      <xdr:spPr>
        <a:xfrm>
          <a:off x="18389111" y="132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83741</xdr:rowOff>
    </xdr:from>
    <xdr:to>
      <xdr:col>32</xdr:col>
      <xdr:colOff>238125</xdr:colOff>
      <xdr:row>77</xdr:row>
      <xdr:rowOff>13891</xdr:rowOff>
    </xdr:to>
    <xdr:sp macro="" textlink="">
      <xdr:nvSpPr>
        <xdr:cNvPr id="847" name="円/楕円 846"/>
        <xdr:cNvSpPr/>
      </xdr:nvSpPr>
      <xdr:spPr>
        <a:xfrm>
          <a:off x="22110700" y="1311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106618</xdr:rowOff>
    </xdr:from>
    <xdr:ext cx="599010" cy="259045"/>
    <xdr:sp macro="" textlink="">
      <xdr:nvSpPr>
        <xdr:cNvPr id="848" name="繰出金該当値テキスト"/>
        <xdr:cNvSpPr txBox="1"/>
      </xdr:nvSpPr>
      <xdr:spPr>
        <a:xfrm>
          <a:off x="22212300" y="12965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111,354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103214</xdr:rowOff>
    </xdr:from>
    <xdr:to>
      <xdr:col>31</xdr:col>
      <xdr:colOff>85725</xdr:colOff>
      <xdr:row>77</xdr:row>
      <xdr:rowOff>33364</xdr:rowOff>
    </xdr:to>
    <xdr:sp macro="" textlink="">
      <xdr:nvSpPr>
        <xdr:cNvPr id="849" name="円/楕円 848"/>
        <xdr:cNvSpPr/>
      </xdr:nvSpPr>
      <xdr:spPr>
        <a:xfrm>
          <a:off x="21272500" y="131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49891</xdr:rowOff>
    </xdr:from>
    <xdr:ext cx="599010" cy="259045"/>
    <xdr:sp macro="" textlink="">
      <xdr:nvSpPr>
        <xdr:cNvPr id="850" name="テキスト ボックス 849"/>
        <xdr:cNvSpPr txBox="1"/>
      </xdr:nvSpPr>
      <xdr:spPr>
        <a:xfrm>
          <a:off x="21023794" y="1290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106,243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113060</xdr:rowOff>
    </xdr:from>
    <xdr:to>
      <xdr:col>29</xdr:col>
      <xdr:colOff>568325</xdr:colOff>
      <xdr:row>77</xdr:row>
      <xdr:rowOff>43210</xdr:rowOff>
    </xdr:to>
    <xdr:sp macro="" textlink="">
      <xdr:nvSpPr>
        <xdr:cNvPr id="851" name="円/楕円 850"/>
        <xdr:cNvSpPr/>
      </xdr:nvSpPr>
      <xdr:spPr>
        <a:xfrm>
          <a:off x="20383500" y="1314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59736</xdr:rowOff>
    </xdr:from>
    <xdr:ext cx="599010" cy="259045"/>
    <xdr:sp macro="" textlink="">
      <xdr:nvSpPr>
        <xdr:cNvPr id="852" name="テキスト ボックス 851"/>
        <xdr:cNvSpPr txBox="1"/>
      </xdr:nvSpPr>
      <xdr:spPr>
        <a:xfrm>
          <a:off x="20134794" y="12918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103,659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123842</xdr:rowOff>
    </xdr:from>
    <xdr:to>
      <xdr:col>28</xdr:col>
      <xdr:colOff>365125</xdr:colOff>
      <xdr:row>77</xdr:row>
      <xdr:rowOff>53992</xdr:rowOff>
    </xdr:to>
    <xdr:sp macro="" textlink="">
      <xdr:nvSpPr>
        <xdr:cNvPr id="853" name="円/楕円 852"/>
        <xdr:cNvSpPr/>
      </xdr:nvSpPr>
      <xdr:spPr>
        <a:xfrm>
          <a:off x="19494500" y="1315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70518</xdr:rowOff>
    </xdr:from>
    <xdr:ext cx="599010" cy="259045"/>
    <xdr:sp macro="" textlink="">
      <xdr:nvSpPr>
        <xdr:cNvPr id="854" name="テキスト ボックス 853"/>
        <xdr:cNvSpPr txBox="1"/>
      </xdr:nvSpPr>
      <xdr:spPr>
        <a:xfrm>
          <a:off x="19245794" y="1292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100,829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128871</xdr:rowOff>
    </xdr:from>
    <xdr:to>
      <xdr:col>27</xdr:col>
      <xdr:colOff>161925</xdr:colOff>
      <xdr:row>77</xdr:row>
      <xdr:rowOff>59021</xdr:rowOff>
    </xdr:to>
    <xdr:sp macro="" textlink="">
      <xdr:nvSpPr>
        <xdr:cNvPr id="855" name="円/楕円 854"/>
        <xdr:cNvSpPr/>
      </xdr:nvSpPr>
      <xdr:spPr>
        <a:xfrm>
          <a:off x="18605500" y="1315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75547</xdr:rowOff>
    </xdr:from>
    <xdr:ext cx="534377" cy="259045"/>
    <xdr:sp macro="" textlink="">
      <xdr:nvSpPr>
        <xdr:cNvPr id="856" name="テキスト ボックス 855"/>
        <xdr:cNvSpPr txBox="1"/>
      </xdr:nvSpPr>
      <xdr:spPr>
        <a:xfrm>
          <a:off x="18389111" y="1293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99,509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１，０２０，２２６円となっている。主な構成項目である人件費は、住民一人当たり１８７，９７６円となっており、人口の推移にも大きく影響される数値ではあるが年々増加傾向にある。</a:t>
          </a:r>
          <a:endParaRPr kumimoji="1" lang="en-US" altLang="ja-JP" sz="1300">
            <a:latin typeface="ＭＳ Ｐゴシック"/>
          </a:endParaRPr>
        </a:p>
        <a:p>
          <a:r>
            <a:rPr kumimoji="1" lang="ja-JP" altLang="en-US" sz="1300">
              <a:latin typeface="ＭＳ Ｐゴシック"/>
            </a:rPr>
            <a:t>　必要最小限の退職者補充により、職員数の削減を図っているが職員の平均年齢が高いことや再任用職員の雇用等も数値が高い要因となっている。</a:t>
          </a:r>
          <a:endParaRPr kumimoji="1" lang="en-US" altLang="ja-JP" sz="1300">
            <a:latin typeface="ＭＳ Ｐゴシック"/>
          </a:endParaRPr>
        </a:p>
        <a:p>
          <a:r>
            <a:rPr kumimoji="1" lang="ja-JP" altLang="en-US" sz="1300">
              <a:latin typeface="ＭＳ Ｐゴシック"/>
            </a:rPr>
            <a:t>　今後も適正な人員管理により人件費の抑制に努める。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北海道妹背牛町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3,190
3,183
48.64
3,334,440
3,254,521
42,797
2,146,815
3,395,299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32.1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91939</xdr:rowOff>
    </xdr:from>
    <xdr:to>
      <xdr:col>6</xdr:col>
      <xdr:colOff>511175</xdr:colOff>
      <xdr:row>37</xdr:row>
      <xdr:rowOff>115027</xdr:rowOff>
    </xdr:to>
    <xdr:cxnSp macro="">
      <xdr:nvCxnSpPr>
        <xdr:cNvPr id="62" name="直線コネクタ 61"/>
        <xdr:cNvCxnSpPr/>
      </xdr:nvCxnSpPr>
      <xdr:spPr>
        <a:xfrm flipV="1">
          <a:off x="3797300" y="6435589"/>
          <a:ext cx="8382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70217</xdr:rowOff>
    </xdr:from>
    <xdr:ext cx="534377" cy="259045"/>
    <xdr:sp macro="" textlink="">
      <xdr:nvSpPr>
        <xdr:cNvPr id="63" name="議会費平均値テキスト"/>
        <xdr:cNvSpPr txBox="1"/>
      </xdr:nvSpPr>
      <xdr:spPr>
        <a:xfrm>
          <a:off x="4686300" y="641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115027</xdr:rowOff>
    </xdr:from>
    <xdr:to>
      <xdr:col>5</xdr:col>
      <xdr:colOff>358775</xdr:colOff>
      <xdr:row>37</xdr:row>
      <xdr:rowOff>129103</xdr:rowOff>
    </xdr:to>
    <xdr:cxnSp macro="">
      <xdr:nvCxnSpPr>
        <xdr:cNvPr id="65" name="直線コネクタ 64"/>
        <xdr:cNvCxnSpPr/>
      </xdr:nvCxnSpPr>
      <xdr:spPr>
        <a:xfrm flipV="1">
          <a:off x="2908300" y="6458677"/>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13802</xdr:rowOff>
    </xdr:from>
    <xdr:ext cx="534377" cy="259045"/>
    <xdr:sp macro="" textlink="">
      <xdr:nvSpPr>
        <xdr:cNvPr id="67" name="テキスト ボックス 66"/>
        <xdr:cNvSpPr txBox="1"/>
      </xdr:nvSpPr>
      <xdr:spPr>
        <a:xfrm>
          <a:off x="3530111" y="65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122980</xdr:rowOff>
    </xdr:from>
    <xdr:to>
      <xdr:col>4</xdr:col>
      <xdr:colOff>155575</xdr:colOff>
      <xdr:row>37</xdr:row>
      <xdr:rowOff>129103</xdr:rowOff>
    </xdr:to>
    <xdr:cxnSp macro="">
      <xdr:nvCxnSpPr>
        <xdr:cNvPr id="68" name="直線コネクタ 67"/>
        <xdr:cNvCxnSpPr/>
      </xdr:nvCxnSpPr>
      <xdr:spPr>
        <a:xfrm>
          <a:off x="2019300" y="6466630"/>
          <a:ext cx="889000" cy="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15663</xdr:rowOff>
    </xdr:from>
    <xdr:ext cx="534377" cy="259045"/>
    <xdr:sp macro="" textlink="">
      <xdr:nvSpPr>
        <xdr:cNvPr id="70" name="テキスト ボックス 69"/>
        <xdr:cNvSpPr txBox="1"/>
      </xdr:nvSpPr>
      <xdr:spPr>
        <a:xfrm>
          <a:off x="2641111" y="65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109541</xdr:rowOff>
    </xdr:from>
    <xdr:to>
      <xdr:col>2</xdr:col>
      <xdr:colOff>638175</xdr:colOff>
      <xdr:row>37</xdr:row>
      <xdr:rowOff>122980</xdr:rowOff>
    </xdr:to>
    <xdr:cxnSp macro="">
      <xdr:nvCxnSpPr>
        <xdr:cNvPr id="71" name="直線コネクタ 70"/>
        <xdr:cNvCxnSpPr/>
      </xdr:nvCxnSpPr>
      <xdr:spPr>
        <a:xfrm>
          <a:off x="1130300" y="6453191"/>
          <a:ext cx="889000" cy="1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16578</xdr:rowOff>
    </xdr:from>
    <xdr:ext cx="534377" cy="259045"/>
    <xdr:sp macro="" textlink="">
      <xdr:nvSpPr>
        <xdr:cNvPr id="73" name="テキスト ボックス 72"/>
        <xdr:cNvSpPr txBox="1"/>
      </xdr:nvSpPr>
      <xdr:spPr>
        <a:xfrm>
          <a:off x="1752111" y="653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158669</xdr:rowOff>
    </xdr:from>
    <xdr:ext cx="534377" cy="259045"/>
    <xdr:sp macro="" textlink="">
      <xdr:nvSpPr>
        <xdr:cNvPr id="75" name="テキスト ボックス 74"/>
        <xdr:cNvSpPr txBox="1"/>
      </xdr:nvSpPr>
      <xdr:spPr>
        <a:xfrm>
          <a:off x="863111" y="65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41139</xdr:rowOff>
    </xdr:from>
    <xdr:to>
      <xdr:col>6</xdr:col>
      <xdr:colOff>561975</xdr:colOff>
      <xdr:row>37</xdr:row>
      <xdr:rowOff>142739</xdr:rowOff>
    </xdr:to>
    <xdr:sp macro="" textlink="">
      <xdr:nvSpPr>
        <xdr:cNvPr id="81" name="円/楕円 80"/>
        <xdr:cNvSpPr/>
      </xdr:nvSpPr>
      <xdr:spPr>
        <a:xfrm>
          <a:off x="4584700" y="638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64016</xdr:rowOff>
    </xdr:from>
    <xdr:ext cx="534377" cy="259045"/>
    <xdr:sp macro="" textlink="">
      <xdr:nvSpPr>
        <xdr:cNvPr id="82" name="議会費該当値テキスト"/>
        <xdr:cNvSpPr txBox="1"/>
      </xdr:nvSpPr>
      <xdr:spPr>
        <a:xfrm>
          <a:off x="4686300" y="623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21,425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64227</xdr:rowOff>
    </xdr:from>
    <xdr:to>
      <xdr:col>5</xdr:col>
      <xdr:colOff>409575</xdr:colOff>
      <xdr:row>37</xdr:row>
      <xdr:rowOff>165827</xdr:rowOff>
    </xdr:to>
    <xdr:sp macro="" textlink="">
      <xdr:nvSpPr>
        <xdr:cNvPr id="83" name="円/楕円 82"/>
        <xdr:cNvSpPr/>
      </xdr:nvSpPr>
      <xdr:spPr>
        <a:xfrm>
          <a:off x="3746500" y="640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10904</xdr:rowOff>
    </xdr:from>
    <xdr:ext cx="534377" cy="259045"/>
    <xdr:sp macro="" textlink="">
      <xdr:nvSpPr>
        <xdr:cNvPr id="84" name="テキスト ボックス 83"/>
        <xdr:cNvSpPr txBox="1"/>
      </xdr:nvSpPr>
      <xdr:spPr>
        <a:xfrm>
          <a:off x="3530111" y="618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20,011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78303</xdr:rowOff>
    </xdr:from>
    <xdr:to>
      <xdr:col>4</xdr:col>
      <xdr:colOff>206375</xdr:colOff>
      <xdr:row>38</xdr:row>
      <xdr:rowOff>8452</xdr:rowOff>
    </xdr:to>
    <xdr:sp macro="" textlink="">
      <xdr:nvSpPr>
        <xdr:cNvPr id="85" name="円/楕円 84"/>
        <xdr:cNvSpPr/>
      </xdr:nvSpPr>
      <xdr:spPr>
        <a:xfrm>
          <a:off x="2857500" y="64219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24980</xdr:rowOff>
    </xdr:from>
    <xdr:ext cx="534377" cy="259045"/>
    <xdr:sp macro="" textlink="">
      <xdr:nvSpPr>
        <xdr:cNvPr id="86" name="テキスト ボックス 85"/>
        <xdr:cNvSpPr txBox="1"/>
      </xdr:nvSpPr>
      <xdr:spPr>
        <a:xfrm>
          <a:off x="2641111" y="619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19,149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72180</xdr:rowOff>
    </xdr:from>
    <xdr:to>
      <xdr:col>3</xdr:col>
      <xdr:colOff>3175</xdr:colOff>
      <xdr:row>38</xdr:row>
      <xdr:rowOff>2330</xdr:rowOff>
    </xdr:to>
    <xdr:sp macro="" textlink="">
      <xdr:nvSpPr>
        <xdr:cNvPr id="87" name="円/楕円 86"/>
        <xdr:cNvSpPr/>
      </xdr:nvSpPr>
      <xdr:spPr>
        <a:xfrm>
          <a:off x="1968500" y="641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18857</xdr:rowOff>
    </xdr:from>
    <xdr:ext cx="534377" cy="259045"/>
    <xdr:sp macro="" textlink="">
      <xdr:nvSpPr>
        <xdr:cNvPr id="88" name="テキスト ボックス 87"/>
        <xdr:cNvSpPr txBox="1"/>
      </xdr:nvSpPr>
      <xdr:spPr>
        <a:xfrm>
          <a:off x="1752111" y="619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19,524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58741</xdr:rowOff>
    </xdr:from>
    <xdr:to>
      <xdr:col>1</xdr:col>
      <xdr:colOff>485775</xdr:colOff>
      <xdr:row>37</xdr:row>
      <xdr:rowOff>160341</xdr:rowOff>
    </xdr:to>
    <xdr:sp macro="" textlink="">
      <xdr:nvSpPr>
        <xdr:cNvPr id="89" name="円/楕円 88"/>
        <xdr:cNvSpPr/>
      </xdr:nvSpPr>
      <xdr:spPr>
        <a:xfrm>
          <a:off x="1079500" y="640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5418</xdr:rowOff>
    </xdr:from>
    <xdr:ext cx="534377" cy="259045"/>
    <xdr:sp macro="" textlink="">
      <xdr:nvSpPr>
        <xdr:cNvPr id="90" name="テキスト ボックス 89"/>
        <xdr:cNvSpPr txBox="1"/>
      </xdr:nvSpPr>
      <xdr:spPr>
        <a:xfrm>
          <a:off x="863111" y="617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20,347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100774</xdr:rowOff>
    </xdr:from>
    <xdr:to>
      <xdr:col>6</xdr:col>
      <xdr:colOff>511175</xdr:colOff>
      <xdr:row>58</xdr:row>
      <xdr:rowOff>147362</xdr:rowOff>
    </xdr:to>
    <xdr:cxnSp macro="">
      <xdr:nvCxnSpPr>
        <xdr:cNvPr id="121" name="直線コネクタ 120"/>
        <xdr:cNvCxnSpPr/>
      </xdr:nvCxnSpPr>
      <xdr:spPr>
        <a:xfrm flipV="1">
          <a:off x="3797300" y="10044874"/>
          <a:ext cx="838200" cy="4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124793</xdr:rowOff>
    </xdr:from>
    <xdr:ext cx="599010" cy="259045"/>
    <xdr:sp macro="" textlink="">
      <xdr:nvSpPr>
        <xdr:cNvPr id="122" name="総務費平均値テキスト"/>
        <xdr:cNvSpPr txBox="1"/>
      </xdr:nvSpPr>
      <xdr:spPr>
        <a:xfrm>
          <a:off x="4686300" y="972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110643</xdr:rowOff>
    </xdr:from>
    <xdr:to>
      <xdr:col>5</xdr:col>
      <xdr:colOff>358775</xdr:colOff>
      <xdr:row>58</xdr:row>
      <xdr:rowOff>147362</xdr:rowOff>
    </xdr:to>
    <xdr:cxnSp macro="">
      <xdr:nvCxnSpPr>
        <xdr:cNvPr id="124" name="直線コネクタ 123"/>
        <xdr:cNvCxnSpPr/>
      </xdr:nvCxnSpPr>
      <xdr:spPr>
        <a:xfrm>
          <a:off x="2908300" y="10054743"/>
          <a:ext cx="889000" cy="3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74862</xdr:rowOff>
    </xdr:from>
    <xdr:ext cx="599010" cy="259045"/>
    <xdr:sp macro="" textlink="">
      <xdr:nvSpPr>
        <xdr:cNvPr id="126" name="テキスト ボックス 125"/>
        <xdr:cNvSpPr txBox="1"/>
      </xdr:nvSpPr>
      <xdr:spPr>
        <a:xfrm>
          <a:off x="3497794" y="967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110643</xdr:rowOff>
    </xdr:from>
    <xdr:to>
      <xdr:col>4</xdr:col>
      <xdr:colOff>155575</xdr:colOff>
      <xdr:row>58</xdr:row>
      <xdr:rowOff>140088</xdr:rowOff>
    </xdr:to>
    <xdr:cxnSp macro="">
      <xdr:nvCxnSpPr>
        <xdr:cNvPr id="127" name="直線コネクタ 126"/>
        <xdr:cNvCxnSpPr/>
      </xdr:nvCxnSpPr>
      <xdr:spPr>
        <a:xfrm flipV="1">
          <a:off x="2019300" y="10054743"/>
          <a:ext cx="889000" cy="2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66095</xdr:rowOff>
    </xdr:from>
    <xdr:ext cx="599010" cy="259045"/>
    <xdr:sp macro="" textlink="">
      <xdr:nvSpPr>
        <xdr:cNvPr id="129" name="テキスト ボックス 128"/>
        <xdr:cNvSpPr txBox="1"/>
      </xdr:nvSpPr>
      <xdr:spPr>
        <a:xfrm>
          <a:off x="2608794" y="966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139051</xdr:rowOff>
    </xdr:from>
    <xdr:to>
      <xdr:col>2</xdr:col>
      <xdr:colOff>638175</xdr:colOff>
      <xdr:row>58</xdr:row>
      <xdr:rowOff>140088</xdr:rowOff>
    </xdr:to>
    <xdr:cxnSp macro="">
      <xdr:nvCxnSpPr>
        <xdr:cNvPr id="130" name="直線コネクタ 129"/>
        <xdr:cNvCxnSpPr/>
      </xdr:nvCxnSpPr>
      <xdr:spPr>
        <a:xfrm>
          <a:off x="1130300" y="10083151"/>
          <a:ext cx="889000" cy="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58907</xdr:rowOff>
    </xdr:from>
    <xdr:ext cx="599010" cy="259045"/>
    <xdr:sp macro="" textlink="">
      <xdr:nvSpPr>
        <xdr:cNvPr id="132" name="テキスト ボックス 131"/>
        <xdr:cNvSpPr txBox="1"/>
      </xdr:nvSpPr>
      <xdr:spPr>
        <a:xfrm>
          <a:off x="1719794" y="96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77416</xdr:rowOff>
    </xdr:from>
    <xdr:ext cx="599010" cy="259045"/>
    <xdr:sp macro="" textlink="">
      <xdr:nvSpPr>
        <xdr:cNvPr id="134" name="テキスト ボックス 133"/>
        <xdr:cNvSpPr txBox="1"/>
      </xdr:nvSpPr>
      <xdr:spPr>
        <a:xfrm>
          <a:off x="830794" y="967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49974</xdr:rowOff>
    </xdr:from>
    <xdr:to>
      <xdr:col>6</xdr:col>
      <xdr:colOff>561975</xdr:colOff>
      <xdr:row>58</xdr:row>
      <xdr:rowOff>151574</xdr:rowOff>
    </xdr:to>
    <xdr:sp macro="" textlink="">
      <xdr:nvSpPr>
        <xdr:cNvPr id="140" name="円/楕円 139"/>
        <xdr:cNvSpPr/>
      </xdr:nvSpPr>
      <xdr:spPr>
        <a:xfrm>
          <a:off x="4584700" y="999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136351</xdr:rowOff>
    </xdr:from>
    <xdr:ext cx="599010" cy="259045"/>
    <xdr:sp macro="" textlink="">
      <xdr:nvSpPr>
        <xdr:cNvPr id="141" name="総務費該当値テキスト"/>
        <xdr:cNvSpPr txBox="1"/>
      </xdr:nvSpPr>
      <xdr:spPr>
        <a:xfrm>
          <a:off x="4686300" y="9909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155,759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96562</xdr:rowOff>
    </xdr:from>
    <xdr:to>
      <xdr:col>5</xdr:col>
      <xdr:colOff>409575</xdr:colOff>
      <xdr:row>59</xdr:row>
      <xdr:rowOff>26712</xdr:rowOff>
    </xdr:to>
    <xdr:sp macro="" textlink="">
      <xdr:nvSpPr>
        <xdr:cNvPr id="142" name="円/楕円 141"/>
        <xdr:cNvSpPr/>
      </xdr:nvSpPr>
      <xdr:spPr>
        <a:xfrm>
          <a:off x="3746500" y="1004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17839</xdr:rowOff>
    </xdr:from>
    <xdr:ext cx="599010" cy="259045"/>
    <xdr:sp macro="" textlink="">
      <xdr:nvSpPr>
        <xdr:cNvPr id="143" name="テキスト ボックス 142"/>
        <xdr:cNvSpPr txBox="1"/>
      </xdr:nvSpPr>
      <xdr:spPr>
        <a:xfrm>
          <a:off x="3497794" y="1013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112,962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59843</xdr:rowOff>
    </xdr:from>
    <xdr:to>
      <xdr:col>4</xdr:col>
      <xdr:colOff>206375</xdr:colOff>
      <xdr:row>58</xdr:row>
      <xdr:rowOff>161443</xdr:rowOff>
    </xdr:to>
    <xdr:sp macro="" textlink="">
      <xdr:nvSpPr>
        <xdr:cNvPr id="144" name="円/楕円 143"/>
        <xdr:cNvSpPr/>
      </xdr:nvSpPr>
      <xdr:spPr>
        <a:xfrm>
          <a:off x="2857500" y="1000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152570</xdr:rowOff>
    </xdr:from>
    <xdr:ext cx="599010" cy="259045"/>
    <xdr:sp macro="" textlink="">
      <xdr:nvSpPr>
        <xdr:cNvPr id="145" name="テキスト ボックス 144"/>
        <xdr:cNvSpPr txBox="1"/>
      </xdr:nvSpPr>
      <xdr:spPr>
        <a:xfrm>
          <a:off x="2608794" y="1009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146,693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89288</xdr:rowOff>
    </xdr:from>
    <xdr:to>
      <xdr:col>3</xdr:col>
      <xdr:colOff>3175</xdr:colOff>
      <xdr:row>59</xdr:row>
      <xdr:rowOff>19438</xdr:rowOff>
    </xdr:to>
    <xdr:sp macro="" textlink="">
      <xdr:nvSpPr>
        <xdr:cNvPr id="146" name="円/楕円 145"/>
        <xdr:cNvSpPr/>
      </xdr:nvSpPr>
      <xdr:spPr>
        <a:xfrm>
          <a:off x="1968500" y="1003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10565</xdr:rowOff>
    </xdr:from>
    <xdr:ext cx="599010" cy="259045"/>
    <xdr:sp macro="" textlink="">
      <xdr:nvSpPr>
        <xdr:cNvPr id="147" name="テキスト ボックス 146"/>
        <xdr:cNvSpPr txBox="1"/>
      </xdr:nvSpPr>
      <xdr:spPr>
        <a:xfrm>
          <a:off x="1719794" y="10126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119,643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88251</xdr:rowOff>
    </xdr:from>
    <xdr:to>
      <xdr:col>1</xdr:col>
      <xdr:colOff>485775</xdr:colOff>
      <xdr:row>59</xdr:row>
      <xdr:rowOff>18401</xdr:rowOff>
    </xdr:to>
    <xdr:sp macro="" textlink="">
      <xdr:nvSpPr>
        <xdr:cNvPr id="148" name="円/楕円 147"/>
        <xdr:cNvSpPr/>
      </xdr:nvSpPr>
      <xdr:spPr>
        <a:xfrm>
          <a:off x="1079500" y="1003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9528</xdr:rowOff>
    </xdr:from>
    <xdr:ext cx="599010" cy="259045"/>
    <xdr:sp macro="" textlink="">
      <xdr:nvSpPr>
        <xdr:cNvPr id="149" name="テキスト ボックス 148"/>
        <xdr:cNvSpPr txBox="1"/>
      </xdr:nvSpPr>
      <xdr:spPr>
        <a:xfrm>
          <a:off x="830794" y="10125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147653</xdr:rowOff>
    </xdr:from>
    <xdr:to>
      <xdr:col>6</xdr:col>
      <xdr:colOff>511175</xdr:colOff>
      <xdr:row>77</xdr:row>
      <xdr:rowOff>151650</xdr:rowOff>
    </xdr:to>
    <xdr:cxnSp macro="">
      <xdr:nvCxnSpPr>
        <xdr:cNvPr id="178" name="直線コネクタ 177"/>
        <xdr:cNvCxnSpPr/>
      </xdr:nvCxnSpPr>
      <xdr:spPr>
        <a:xfrm flipV="1">
          <a:off x="3797300" y="13349303"/>
          <a:ext cx="838200" cy="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95998</xdr:rowOff>
    </xdr:from>
    <xdr:ext cx="599010" cy="259045"/>
    <xdr:sp macro="" textlink="">
      <xdr:nvSpPr>
        <xdr:cNvPr id="179" name="民生費平均値テキスト"/>
        <xdr:cNvSpPr txBox="1"/>
      </xdr:nvSpPr>
      <xdr:spPr>
        <a:xfrm>
          <a:off x="4686300" y="13126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151650</xdr:rowOff>
    </xdr:from>
    <xdr:to>
      <xdr:col>5</xdr:col>
      <xdr:colOff>358775</xdr:colOff>
      <xdr:row>78</xdr:row>
      <xdr:rowOff>840</xdr:rowOff>
    </xdr:to>
    <xdr:cxnSp macro="">
      <xdr:nvCxnSpPr>
        <xdr:cNvPr id="181" name="直線コネクタ 180"/>
        <xdr:cNvCxnSpPr/>
      </xdr:nvCxnSpPr>
      <xdr:spPr>
        <a:xfrm flipV="1">
          <a:off x="2908300" y="13353300"/>
          <a:ext cx="889000" cy="2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21761</xdr:rowOff>
    </xdr:from>
    <xdr:ext cx="599010" cy="259045"/>
    <xdr:sp macro="" textlink="">
      <xdr:nvSpPr>
        <xdr:cNvPr id="183" name="テキスト ボックス 182"/>
        <xdr:cNvSpPr txBox="1"/>
      </xdr:nvSpPr>
      <xdr:spPr>
        <a:xfrm>
          <a:off x="3497794" y="1305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840</xdr:rowOff>
    </xdr:from>
    <xdr:to>
      <xdr:col>4</xdr:col>
      <xdr:colOff>155575</xdr:colOff>
      <xdr:row>78</xdr:row>
      <xdr:rowOff>15177</xdr:rowOff>
    </xdr:to>
    <xdr:cxnSp macro="">
      <xdr:nvCxnSpPr>
        <xdr:cNvPr id="184" name="直線コネクタ 183"/>
        <xdr:cNvCxnSpPr/>
      </xdr:nvCxnSpPr>
      <xdr:spPr>
        <a:xfrm flipV="1">
          <a:off x="2019300" y="13373940"/>
          <a:ext cx="889000" cy="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39983</xdr:rowOff>
    </xdr:from>
    <xdr:ext cx="599010" cy="259045"/>
    <xdr:sp macro="" textlink="">
      <xdr:nvSpPr>
        <xdr:cNvPr id="186" name="テキスト ボックス 185"/>
        <xdr:cNvSpPr txBox="1"/>
      </xdr:nvSpPr>
      <xdr:spPr>
        <a:xfrm>
          <a:off x="2608794" y="130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881</xdr:rowOff>
    </xdr:from>
    <xdr:to>
      <xdr:col>2</xdr:col>
      <xdr:colOff>638175</xdr:colOff>
      <xdr:row>78</xdr:row>
      <xdr:rowOff>15177</xdr:rowOff>
    </xdr:to>
    <xdr:cxnSp macro="">
      <xdr:nvCxnSpPr>
        <xdr:cNvPr id="187" name="直線コネクタ 186"/>
        <xdr:cNvCxnSpPr/>
      </xdr:nvCxnSpPr>
      <xdr:spPr>
        <a:xfrm>
          <a:off x="1130300" y="13373981"/>
          <a:ext cx="889000" cy="1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xdr:cNvSpPr txBox="1"/>
      </xdr:nvSpPr>
      <xdr:spPr>
        <a:xfrm>
          <a:off x="1719794"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96853</xdr:rowOff>
    </xdr:from>
    <xdr:to>
      <xdr:col>6</xdr:col>
      <xdr:colOff>561975</xdr:colOff>
      <xdr:row>78</xdr:row>
      <xdr:rowOff>27003</xdr:rowOff>
    </xdr:to>
    <xdr:sp macro="" textlink="">
      <xdr:nvSpPr>
        <xdr:cNvPr id="197" name="円/楕円 196"/>
        <xdr:cNvSpPr/>
      </xdr:nvSpPr>
      <xdr:spPr>
        <a:xfrm>
          <a:off x="4584700" y="1329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51549</xdr:rowOff>
    </xdr:from>
    <xdr:ext cx="599010" cy="259045"/>
    <xdr:sp macro="" textlink="">
      <xdr:nvSpPr>
        <xdr:cNvPr id="198" name="民生費該当値テキスト"/>
        <xdr:cNvSpPr txBox="1"/>
      </xdr:nvSpPr>
      <xdr:spPr>
        <a:xfrm>
          <a:off x="4686300" y="1325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188,738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100850</xdr:rowOff>
    </xdr:from>
    <xdr:to>
      <xdr:col>5</xdr:col>
      <xdr:colOff>409575</xdr:colOff>
      <xdr:row>78</xdr:row>
      <xdr:rowOff>31000</xdr:rowOff>
    </xdr:to>
    <xdr:sp macro="" textlink="">
      <xdr:nvSpPr>
        <xdr:cNvPr id="199" name="円/楕円 198"/>
        <xdr:cNvSpPr/>
      </xdr:nvSpPr>
      <xdr:spPr>
        <a:xfrm>
          <a:off x="3746500" y="1330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22127</xdr:rowOff>
    </xdr:from>
    <xdr:ext cx="599010" cy="259045"/>
    <xdr:sp macro="" textlink="">
      <xdr:nvSpPr>
        <xdr:cNvPr id="200" name="テキスト ボックス 199"/>
        <xdr:cNvSpPr txBox="1"/>
      </xdr:nvSpPr>
      <xdr:spPr>
        <a:xfrm>
          <a:off x="3497794" y="13395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185,591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121490</xdr:rowOff>
    </xdr:from>
    <xdr:to>
      <xdr:col>4</xdr:col>
      <xdr:colOff>206375</xdr:colOff>
      <xdr:row>78</xdr:row>
      <xdr:rowOff>51640</xdr:rowOff>
    </xdr:to>
    <xdr:sp macro="" textlink="">
      <xdr:nvSpPr>
        <xdr:cNvPr id="201" name="円/楕円 200"/>
        <xdr:cNvSpPr/>
      </xdr:nvSpPr>
      <xdr:spPr>
        <a:xfrm>
          <a:off x="2857500" y="1332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42767</xdr:rowOff>
    </xdr:from>
    <xdr:ext cx="599010" cy="259045"/>
    <xdr:sp macro="" textlink="">
      <xdr:nvSpPr>
        <xdr:cNvPr id="202" name="テキスト ボックス 201"/>
        <xdr:cNvSpPr txBox="1"/>
      </xdr:nvSpPr>
      <xdr:spPr>
        <a:xfrm>
          <a:off x="2608794" y="1341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169,338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135827</xdr:rowOff>
    </xdr:from>
    <xdr:to>
      <xdr:col>3</xdr:col>
      <xdr:colOff>3175</xdr:colOff>
      <xdr:row>78</xdr:row>
      <xdr:rowOff>65977</xdr:rowOff>
    </xdr:to>
    <xdr:sp macro="" textlink="">
      <xdr:nvSpPr>
        <xdr:cNvPr id="203" name="円/楕円 202"/>
        <xdr:cNvSpPr/>
      </xdr:nvSpPr>
      <xdr:spPr>
        <a:xfrm>
          <a:off x="1968500" y="1333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57104</xdr:rowOff>
    </xdr:from>
    <xdr:ext cx="599010" cy="259045"/>
    <xdr:sp macro="" textlink="">
      <xdr:nvSpPr>
        <xdr:cNvPr id="204" name="テキスト ボックス 203"/>
        <xdr:cNvSpPr txBox="1"/>
      </xdr:nvSpPr>
      <xdr:spPr>
        <a:xfrm>
          <a:off x="1719794" y="13430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158,049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121531</xdr:rowOff>
    </xdr:from>
    <xdr:to>
      <xdr:col>1</xdr:col>
      <xdr:colOff>485775</xdr:colOff>
      <xdr:row>78</xdr:row>
      <xdr:rowOff>51681</xdr:rowOff>
    </xdr:to>
    <xdr:sp macro="" textlink="">
      <xdr:nvSpPr>
        <xdr:cNvPr id="205" name="円/楕円 204"/>
        <xdr:cNvSpPr/>
      </xdr:nvSpPr>
      <xdr:spPr>
        <a:xfrm>
          <a:off x="1079500" y="1332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42808</xdr:rowOff>
    </xdr:from>
    <xdr:ext cx="599010" cy="259045"/>
    <xdr:sp macro="" textlink="">
      <xdr:nvSpPr>
        <xdr:cNvPr id="206" name="テキスト ボックス 205"/>
        <xdr:cNvSpPr txBox="1"/>
      </xdr:nvSpPr>
      <xdr:spPr>
        <a:xfrm>
          <a:off x="830794" y="13415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169,307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105421</xdr:rowOff>
    </xdr:from>
    <xdr:to>
      <xdr:col>6</xdr:col>
      <xdr:colOff>511175</xdr:colOff>
      <xdr:row>97</xdr:row>
      <xdr:rowOff>123996</xdr:rowOff>
    </xdr:to>
    <xdr:cxnSp macro="">
      <xdr:nvCxnSpPr>
        <xdr:cNvPr id="235" name="直線コネクタ 234"/>
        <xdr:cNvCxnSpPr/>
      </xdr:nvCxnSpPr>
      <xdr:spPr>
        <a:xfrm flipV="1">
          <a:off x="3797300" y="16736071"/>
          <a:ext cx="838200" cy="1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140687</xdr:rowOff>
    </xdr:from>
    <xdr:ext cx="599010" cy="259045"/>
    <xdr:sp macro="" textlink="">
      <xdr:nvSpPr>
        <xdr:cNvPr id="236" name="衛生費平均値テキスト"/>
        <xdr:cNvSpPr txBox="1"/>
      </xdr:nvSpPr>
      <xdr:spPr>
        <a:xfrm>
          <a:off x="4686300" y="16428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117759</xdr:rowOff>
    </xdr:from>
    <xdr:to>
      <xdr:col>5</xdr:col>
      <xdr:colOff>358775</xdr:colOff>
      <xdr:row>97</xdr:row>
      <xdr:rowOff>123996</xdr:rowOff>
    </xdr:to>
    <xdr:cxnSp macro="">
      <xdr:nvCxnSpPr>
        <xdr:cNvPr id="238" name="直線コネクタ 237"/>
        <xdr:cNvCxnSpPr/>
      </xdr:nvCxnSpPr>
      <xdr:spPr>
        <a:xfrm>
          <a:off x="2908300" y="16748409"/>
          <a:ext cx="8890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49342</xdr:rowOff>
    </xdr:from>
    <xdr:ext cx="599010" cy="259045"/>
    <xdr:sp macro="" textlink="">
      <xdr:nvSpPr>
        <xdr:cNvPr id="240" name="テキスト ボックス 239"/>
        <xdr:cNvSpPr txBox="1"/>
      </xdr:nvSpPr>
      <xdr:spPr>
        <a:xfrm>
          <a:off x="3497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72568</xdr:rowOff>
    </xdr:from>
    <xdr:to>
      <xdr:col>4</xdr:col>
      <xdr:colOff>155575</xdr:colOff>
      <xdr:row>97</xdr:row>
      <xdr:rowOff>117759</xdr:rowOff>
    </xdr:to>
    <xdr:cxnSp macro="">
      <xdr:nvCxnSpPr>
        <xdr:cNvPr id="241" name="直線コネクタ 240"/>
        <xdr:cNvCxnSpPr/>
      </xdr:nvCxnSpPr>
      <xdr:spPr>
        <a:xfrm>
          <a:off x="2019300" y="16703218"/>
          <a:ext cx="889000" cy="4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68198</xdr:rowOff>
    </xdr:from>
    <xdr:ext cx="599010" cy="259045"/>
    <xdr:sp macro="" textlink="">
      <xdr:nvSpPr>
        <xdr:cNvPr id="243" name="テキスト ボックス 242"/>
        <xdr:cNvSpPr txBox="1"/>
      </xdr:nvSpPr>
      <xdr:spPr>
        <a:xfrm>
          <a:off x="2608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72228</xdr:rowOff>
    </xdr:from>
    <xdr:to>
      <xdr:col>2</xdr:col>
      <xdr:colOff>638175</xdr:colOff>
      <xdr:row>97</xdr:row>
      <xdr:rowOff>72568</xdr:rowOff>
    </xdr:to>
    <xdr:cxnSp macro="">
      <xdr:nvCxnSpPr>
        <xdr:cNvPr id="244" name="直線コネクタ 243"/>
        <xdr:cNvCxnSpPr/>
      </xdr:nvCxnSpPr>
      <xdr:spPr>
        <a:xfrm>
          <a:off x="1130300" y="16702878"/>
          <a:ext cx="889000" cy="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98031</xdr:rowOff>
    </xdr:from>
    <xdr:ext cx="534377" cy="259045"/>
    <xdr:sp macro="" textlink="">
      <xdr:nvSpPr>
        <xdr:cNvPr id="246" name="テキスト ボックス 245"/>
        <xdr:cNvSpPr txBox="1"/>
      </xdr:nvSpPr>
      <xdr:spPr>
        <a:xfrm>
          <a:off x="1752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84540</xdr:rowOff>
    </xdr:from>
    <xdr:ext cx="534377" cy="259045"/>
    <xdr:sp macro="" textlink="">
      <xdr:nvSpPr>
        <xdr:cNvPr id="248" name="テキスト ボックス 247"/>
        <xdr:cNvSpPr txBox="1"/>
      </xdr:nvSpPr>
      <xdr:spPr>
        <a:xfrm>
          <a:off x="863111" y="163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54621</xdr:rowOff>
    </xdr:from>
    <xdr:to>
      <xdr:col>6</xdr:col>
      <xdr:colOff>561975</xdr:colOff>
      <xdr:row>97</xdr:row>
      <xdr:rowOff>156221</xdr:rowOff>
    </xdr:to>
    <xdr:sp macro="" textlink="">
      <xdr:nvSpPr>
        <xdr:cNvPr id="254" name="円/楕円 253"/>
        <xdr:cNvSpPr/>
      </xdr:nvSpPr>
      <xdr:spPr>
        <a:xfrm>
          <a:off x="4584700" y="1668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33048</xdr:rowOff>
    </xdr:from>
    <xdr:ext cx="534377" cy="259045"/>
    <xdr:sp macro="" textlink="">
      <xdr:nvSpPr>
        <xdr:cNvPr id="255" name="衛生費該当値テキスト"/>
        <xdr:cNvSpPr txBox="1"/>
      </xdr:nvSpPr>
      <xdr:spPr>
        <a:xfrm>
          <a:off x="4686300" y="1666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73,997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73196</xdr:rowOff>
    </xdr:from>
    <xdr:to>
      <xdr:col>5</xdr:col>
      <xdr:colOff>409575</xdr:colOff>
      <xdr:row>98</xdr:row>
      <xdr:rowOff>3346</xdr:rowOff>
    </xdr:to>
    <xdr:sp macro="" textlink="">
      <xdr:nvSpPr>
        <xdr:cNvPr id="256" name="円/楕円 255"/>
        <xdr:cNvSpPr/>
      </xdr:nvSpPr>
      <xdr:spPr>
        <a:xfrm>
          <a:off x="3746500" y="1670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165923</xdr:rowOff>
    </xdr:from>
    <xdr:ext cx="534377" cy="259045"/>
    <xdr:sp macro="" textlink="">
      <xdr:nvSpPr>
        <xdr:cNvPr id="257" name="テキスト ボックス 256"/>
        <xdr:cNvSpPr txBox="1"/>
      </xdr:nvSpPr>
      <xdr:spPr>
        <a:xfrm>
          <a:off x="3530111" y="1679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69,122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66959</xdr:rowOff>
    </xdr:from>
    <xdr:to>
      <xdr:col>4</xdr:col>
      <xdr:colOff>206375</xdr:colOff>
      <xdr:row>97</xdr:row>
      <xdr:rowOff>168559</xdr:rowOff>
    </xdr:to>
    <xdr:sp macro="" textlink="">
      <xdr:nvSpPr>
        <xdr:cNvPr id="258" name="円/楕円 257"/>
        <xdr:cNvSpPr/>
      </xdr:nvSpPr>
      <xdr:spPr>
        <a:xfrm>
          <a:off x="2857500" y="1669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159686</xdr:rowOff>
    </xdr:from>
    <xdr:ext cx="534377" cy="259045"/>
    <xdr:sp macro="" textlink="">
      <xdr:nvSpPr>
        <xdr:cNvPr id="259" name="テキスト ボックス 258"/>
        <xdr:cNvSpPr txBox="1"/>
      </xdr:nvSpPr>
      <xdr:spPr>
        <a:xfrm>
          <a:off x="2641111" y="1679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70,759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21768</xdr:rowOff>
    </xdr:from>
    <xdr:to>
      <xdr:col>3</xdr:col>
      <xdr:colOff>3175</xdr:colOff>
      <xdr:row>97</xdr:row>
      <xdr:rowOff>123368</xdr:rowOff>
    </xdr:to>
    <xdr:sp macro="" textlink="">
      <xdr:nvSpPr>
        <xdr:cNvPr id="260" name="円/楕円 259"/>
        <xdr:cNvSpPr/>
      </xdr:nvSpPr>
      <xdr:spPr>
        <a:xfrm>
          <a:off x="1968500" y="1665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114495</xdr:rowOff>
    </xdr:from>
    <xdr:ext cx="534377" cy="259045"/>
    <xdr:sp macro="" textlink="">
      <xdr:nvSpPr>
        <xdr:cNvPr id="261" name="テキスト ボックス 260"/>
        <xdr:cNvSpPr txBox="1"/>
      </xdr:nvSpPr>
      <xdr:spPr>
        <a:xfrm>
          <a:off x="1752111" y="1674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82,620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21428</xdr:rowOff>
    </xdr:from>
    <xdr:to>
      <xdr:col>1</xdr:col>
      <xdr:colOff>485775</xdr:colOff>
      <xdr:row>97</xdr:row>
      <xdr:rowOff>123028</xdr:rowOff>
    </xdr:to>
    <xdr:sp macro="" textlink="">
      <xdr:nvSpPr>
        <xdr:cNvPr id="262" name="円/楕円 261"/>
        <xdr:cNvSpPr/>
      </xdr:nvSpPr>
      <xdr:spPr>
        <a:xfrm>
          <a:off x="1079500" y="1665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114155</xdr:rowOff>
    </xdr:from>
    <xdr:ext cx="534377" cy="259045"/>
    <xdr:sp macro="" textlink="">
      <xdr:nvSpPr>
        <xdr:cNvPr id="263" name="テキスト ボックス 262"/>
        <xdr:cNvSpPr txBox="1"/>
      </xdr:nvSpPr>
      <xdr:spPr>
        <a:xfrm>
          <a:off x="863111" y="1674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82,709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91122</xdr:rowOff>
    </xdr:from>
    <xdr:to>
      <xdr:col>15</xdr:col>
      <xdr:colOff>180975</xdr:colOff>
      <xdr:row>39</xdr:row>
      <xdr:rowOff>98878</xdr:rowOff>
    </xdr:to>
    <xdr:cxnSp macro="">
      <xdr:nvCxnSpPr>
        <xdr:cNvPr id="294" name="直線コネクタ 293"/>
        <xdr:cNvCxnSpPr/>
      </xdr:nvCxnSpPr>
      <xdr:spPr>
        <a:xfrm>
          <a:off x="9639300" y="6777672"/>
          <a:ext cx="838200" cy="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88200</xdr:rowOff>
    </xdr:from>
    <xdr:to>
      <xdr:col>14</xdr:col>
      <xdr:colOff>28575</xdr:colOff>
      <xdr:row>39</xdr:row>
      <xdr:rowOff>91122</xdr:rowOff>
    </xdr:to>
    <xdr:cxnSp macro="">
      <xdr:nvCxnSpPr>
        <xdr:cNvPr id="297" name="直線コネクタ 296"/>
        <xdr:cNvCxnSpPr/>
      </xdr:nvCxnSpPr>
      <xdr:spPr>
        <a:xfrm>
          <a:off x="8750300" y="6774750"/>
          <a:ext cx="889000" cy="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73210</xdr:rowOff>
    </xdr:from>
    <xdr:to>
      <xdr:col>12</xdr:col>
      <xdr:colOff>511175</xdr:colOff>
      <xdr:row>39</xdr:row>
      <xdr:rowOff>88200</xdr:rowOff>
    </xdr:to>
    <xdr:cxnSp macro="">
      <xdr:nvCxnSpPr>
        <xdr:cNvPr id="300" name="直線コネクタ 299"/>
        <xdr:cNvCxnSpPr/>
      </xdr:nvCxnSpPr>
      <xdr:spPr>
        <a:xfrm>
          <a:off x="7861300" y="6759760"/>
          <a:ext cx="889000" cy="1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95405</xdr:rowOff>
    </xdr:from>
    <xdr:ext cx="469744" cy="259045"/>
    <xdr:sp macro="" textlink="">
      <xdr:nvSpPr>
        <xdr:cNvPr id="302" name="テキスト ボックス 301"/>
        <xdr:cNvSpPr txBox="1"/>
      </xdr:nvSpPr>
      <xdr:spPr>
        <a:xfrm>
          <a:off x="8515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32405</xdr:rowOff>
    </xdr:from>
    <xdr:to>
      <xdr:col>11</xdr:col>
      <xdr:colOff>307975</xdr:colOff>
      <xdr:row>39</xdr:row>
      <xdr:rowOff>73210</xdr:rowOff>
    </xdr:to>
    <xdr:cxnSp macro="">
      <xdr:nvCxnSpPr>
        <xdr:cNvPr id="303" name="直線コネクタ 302"/>
        <xdr:cNvCxnSpPr/>
      </xdr:nvCxnSpPr>
      <xdr:spPr>
        <a:xfrm>
          <a:off x="6972300" y="6718955"/>
          <a:ext cx="8890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3" name="円/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10405</xdr:rowOff>
    </xdr:from>
    <xdr:ext cx="249299" cy="259045"/>
    <xdr:sp macro="" textlink="">
      <xdr:nvSpPr>
        <xdr:cNvPr id="314" name="労働費該当値テキスト"/>
        <xdr:cNvSpPr txBox="1"/>
      </xdr:nvSpPr>
      <xdr:spPr>
        <a:xfrm>
          <a:off x="10528300" y="6696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40322</xdr:rowOff>
    </xdr:from>
    <xdr:to>
      <xdr:col>14</xdr:col>
      <xdr:colOff>79375</xdr:colOff>
      <xdr:row>39</xdr:row>
      <xdr:rowOff>141922</xdr:rowOff>
    </xdr:to>
    <xdr:sp macro="" textlink="">
      <xdr:nvSpPr>
        <xdr:cNvPr id="315" name="円/楕円 314"/>
        <xdr:cNvSpPr/>
      </xdr:nvSpPr>
      <xdr:spPr>
        <a:xfrm>
          <a:off x="9588500" y="672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133049</xdr:rowOff>
    </xdr:from>
    <xdr:ext cx="378565" cy="259045"/>
    <xdr:sp macro="" textlink="">
      <xdr:nvSpPr>
        <xdr:cNvPr id="316" name="テキスト ボックス 315"/>
        <xdr:cNvSpPr txBox="1"/>
      </xdr:nvSpPr>
      <xdr:spPr>
        <a:xfrm>
          <a:off x="9450017" y="6819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37400</xdr:rowOff>
    </xdr:from>
    <xdr:to>
      <xdr:col>12</xdr:col>
      <xdr:colOff>561975</xdr:colOff>
      <xdr:row>39</xdr:row>
      <xdr:rowOff>139000</xdr:rowOff>
    </xdr:to>
    <xdr:sp macro="" textlink="">
      <xdr:nvSpPr>
        <xdr:cNvPr id="317" name="円/楕円 316"/>
        <xdr:cNvSpPr/>
      </xdr:nvSpPr>
      <xdr:spPr>
        <a:xfrm>
          <a:off x="8699500" y="672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130127</xdr:rowOff>
    </xdr:from>
    <xdr:ext cx="378565" cy="259045"/>
    <xdr:sp macro="" textlink="">
      <xdr:nvSpPr>
        <xdr:cNvPr id="318" name="テキスト ボックス 317"/>
        <xdr:cNvSpPr txBox="1"/>
      </xdr:nvSpPr>
      <xdr:spPr>
        <a:xfrm>
          <a:off x="8561017" y="6816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22410</xdr:rowOff>
    </xdr:from>
    <xdr:to>
      <xdr:col>11</xdr:col>
      <xdr:colOff>358775</xdr:colOff>
      <xdr:row>39</xdr:row>
      <xdr:rowOff>124010</xdr:rowOff>
    </xdr:to>
    <xdr:sp macro="" textlink="">
      <xdr:nvSpPr>
        <xdr:cNvPr id="319" name="円/楕円 318"/>
        <xdr:cNvSpPr/>
      </xdr:nvSpPr>
      <xdr:spPr>
        <a:xfrm>
          <a:off x="7810500" y="67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115137</xdr:rowOff>
    </xdr:from>
    <xdr:ext cx="469744" cy="259045"/>
    <xdr:sp macro="" textlink="">
      <xdr:nvSpPr>
        <xdr:cNvPr id="320" name="テキスト ボックス 319"/>
        <xdr:cNvSpPr txBox="1"/>
      </xdr:nvSpPr>
      <xdr:spPr>
        <a:xfrm>
          <a:off x="7626427" y="680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153055</xdr:rowOff>
    </xdr:from>
    <xdr:to>
      <xdr:col>10</xdr:col>
      <xdr:colOff>155575</xdr:colOff>
      <xdr:row>39</xdr:row>
      <xdr:rowOff>83205</xdr:rowOff>
    </xdr:to>
    <xdr:sp macro="" textlink="">
      <xdr:nvSpPr>
        <xdr:cNvPr id="321" name="円/楕円 320"/>
        <xdr:cNvSpPr/>
      </xdr:nvSpPr>
      <xdr:spPr>
        <a:xfrm>
          <a:off x="6921500" y="666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74332</xdr:rowOff>
    </xdr:from>
    <xdr:ext cx="469744" cy="259045"/>
    <xdr:sp macro="" textlink="">
      <xdr:nvSpPr>
        <xdr:cNvPr id="322" name="テキスト ボックス 321"/>
        <xdr:cNvSpPr txBox="1"/>
      </xdr:nvSpPr>
      <xdr:spPr>
        <a:xfrm>
          <a:off x="6737427" y="676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133579</xdr:rowOff>
    </xdr:from>
    <xdr:to>
      <xdr:col>15</xdr:col>
      <xdr:colOff>180975</xdr:colOff>
      <xdr:row>58</xdr:row>
      <xdr:rowOff>158813</xdr:rowOff>
    </xdr:to>
    <xdr:cxnSp macro="">
      <xdr:nvCxnSpPr>
        <xdr:cNvPr id="353" name="直線コネクタ 352"/>
        <xdr:cNvCxnSpPr/>
      </xdr:nvCxnSpPr>
      <xdr:spPr>
        <a:xfrm flipV="1">
          <a:off x="9639300" y="10077679"/>
          <a:ext cx="838200" cy="2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150020</xdr:rowOff>
    </xdr:from>
    <xdr:to>
      <xdr:col>14</xdr:col>
      <xdr:colOff>28575</xdr:colOff>
      <xdr:row>58</xdr:row>
      <xdr:rowOff>158813</xdr:rowOff>
    </xdr:to>
    <xdr:cxnSp macro="">
      <xdr:nvCxnSpPr>
        <xdr:cNvPr id="356" name="直線コネクタ 355"/>
        <xdr:cNvCxnSpPr/>
      </xdr:nvCxnSpPr>
      <xdr:spPr>
        <a:xfrm>
          <a:off x="8750300" y="10094120"/>
          <a:ext cx="889000" cy="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151775</xdr:rowOff>
    </xdr:from>
    <xdr:ext cx="599010" cy="259045"/>
    <xdr:sp macro="" textlink="">
      <xdr:nvSpPr>
        <xdr:cNvPr id="358" name="テキスト ボックス 357"/>
        <xdr:cNvSpPr txBox="1"/>
      </xdr:nvSpPr>
      <xdr:spPr>
        <a:xfrm>
          <a:off x="9339794"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150020</xdr:rowOff>
    </xdr:from>
    <xdr:to>
      <xdr:col>12</xdr:col>
      <xdr:colOff>511175</xdr:colOff>
      <xdr:row>59</xdr:row>
      <xdr:rowOff>9081</xdr:rowOff>
    </xdr:to>
    <xdr:cxnSp macro="">
      <xdr:nvCxnSpPr>
        <xdr:cNvPr id="359" name="直線コネクタ 358"/>
        <xdr:cNvCxnSpPr/>
      </xdr:nvCxnSpPr>
      <xdr:spPr>
        <a:xfrm flipV="1">
          <a:off x="7861300" y="10094120"/>
          <a:ext cx="889000" cy="3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61" name="テキスト ボックス 360"/>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146341</xdr:rowOff>
    </xdr:from>
    <xdr:to>
      <xdr:col>11</xdr:col>
      <xdr:colOff>307975</xdr:colOff>
      <xdr:row>59</xdr:row>
      <xdr:rowOff>9081</xdr:rowOff>
    </xdr:to>
    <xdr:cxnSp macro="">
      <xdr:nvCxnSpPr>
        <xdr:cNvPr id="362" name="直線コネクタ 361"/>
        <xdr:cNvCxnSpPr/>
      </xdr:nvCxnSpPr>
      <xdr:spPr>
        <a:xfrm>
          <a:off x="6972300" y="10090441"/>
          <a:ext cx="889000" cy="3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4" name="テキスト ボックス 363"/>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6" name="テキスト ボックス 365"/>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82779</xdr:rowOff>
    </xdr:from>
    <xdr:to>
      <xdr:col>15</xdr:col>
      <xdr:colOff>231775</xdr:colOff>
      <xdr:row>59</xdr:row>
      <xdr:rowOff>12929</xdr:rowOff>
    </xdr:to>
    <xdr:sp macro="" textlink="">
      <xdr:nvSpPr>
        <xdr:cNvPr id="372" name="円/楕円 371"/>
        <xdr:cNvSpPr/>
      </xdr:nvSpPr>
      <xdr:spPr>
        <a:xfrm>
          <a:off x="10426700" y="1002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27891</xdr:rowOff>
    </xdr:from>
    <xdr:ext cx="599010" cy="259045"/>
    <xdr:sp macro="" textlink="">
      <xdr:nvSpPr>
        <xdr:cNvPr id="373" name="農林水産業費該当値テキスト"/>
        <xdr:cNvSpPr txBox="1"/>
      </xdr:nvSpPr>
      <xdr:spPr>
        <a:xfrm>
          <a:off x="10528300" y="9971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125,623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108013</xdr:rowOff>
    </xdr:from>
    <xdr:to>
      <xdr:col>14</xdr:col>
      <xdr:colOff>79375</xdr:colOff>
      <xdr:row>59</xdr:row>
      <xdr:rowOff>38163</xdr:rowOff>
    </xdr:to>
    <xdr:sp macro="" textlink="">
      <xdr:nvSpPr>
        <xdr:cNvPr id="374" name="円/楕円 373"/>
        <xdr:cNvSpPr/>
      </xdr:nvSpPr>
      <xdr:spPr>
        <a:xfrm>
          <a:off x="9588500" y="1005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29290</xdr:rowOff>
    </xdr:from>
    <xdr:ext cx="599010" cy="259045"/>
    <xdr:sp macro="" textlink="">
      <xdr:nvSpPr>
        <xdr:cNvPr id="375" name="テキスト ボックス 374"/>
        <xdr:cNvSpPr txBox="1"/>
      </xdr:nvSpPr>
      <xdr:spPr>
        <a:xfrm>
          <a:off x="9339794" y="10144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102,442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99220</xdr:rowOff>
    </xdr:from>
    <xdr:to>
      <xdr:col>12</xdr:col>
      <xdr:colOff>561975</xdr:colOff>
      <xdr:row>59</xdr:row>
      <xdr:rowOff>29370</xdr:rowOff>
    </xdr:to>
    <xdr:sp macro="" textlink="">
      <xdr:nvSpPr>
        <xdr:cNvPr id="376" name="円/楕円 375"/>
        <xdr:cNvSpPr/>
      </xdr:nvSpPr>
      <xdr:spPr>
        <a:xfrm>
          <a:off x="8699500" y="100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20497</xdr:rowOff>
    </xdr:from>
    <xdr:ext cx="599010" cy="259045"/>
    <xdr:sp macro="" textlink="">
      <xdr:nvSpPr>
        <xdr:cNvPr id="377" name="テキスト ボックス 376"/>
        <xdr:cNvSpPr txBox="1"/>
      </xdr:nvSpPr>
      <xdr:spPr>
        <a:xfrm>
          <a:off x="8450794" y="10136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110,520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129731</xdr:rowOff>
    </xdr:from>
    <xdr:to>
      <xdr:col>11</xdr:col>
      <xdr:colOff>358775</xdr:colOff>
      <xdr:row>59</xdr:row>
      <xdr:rowOff>59881</xdr:rowOff>
    </xdr:to>
    <xdr:sp macro="" textlink="">
      <xdr:nvSpPr>
        <xdr:cNvPr id="378" name="円/楕円 377"/>
        <xdr:cNvSpPr/>
      </xdr:nvSpPr>
      <xdr:spPr>
        <a:xfrm>
          <a:off x="7810500" y="1007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51008</xdr:rowOff>
    </xdr:from>
    <xdr:ext cx="534377" cy="259045"/>
    <xdr:sp macro="" textlink="">
      <xdr:nvSpPr>
        <xdr:cNvPr id="379" name="テキスト ボックス 378"/>
        <xdr:cNvSpPr txBox="1"/>
      </xdr:nvSpPr>
      <xdr:spPr>
        <a:xfrm>
          <a:off x="7594111" y="1016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82,491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95541</xdr:rowOff>
    </xdr:from>
    <xdr:to>
      <xdr:col>10</xdr:col>
      <xdr:colOff>155575</xdr:colOff>
      <xdr:row>59</xdr:row>
      <xdr:rowOff>25691</xdr:rowOff>
    </xdr:to>
    <xdr:sp macro="" textlink="">
      <xdr:nvSpPr>
        <xdr:cNvPr id="380" name="円/楕円 379"/>
        <xdr:cNvSpPr/>
      </xdr:nvSpPr>
      <xdr:spPr>
        <a:xfrm>
          <a:off x="6921500" y="1003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16818</xdr:rowOff>
    </xdr:from>
    <xdr:ext cx="599010" cy="259045"/>
    <xdr:sp macro="" textlink="">
      <xdr:nvSpPr>
        <xdr:cNvPr id="381" name="テキスト ボックス 380"/>
        <xdr:cNvSpPr txBox="1"/>
      </xdr:nvSpPr>
      <xdr:spPr>
        <a:xfrm>
          <a:off x="6672794" y="10132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119011</xdr:rowOff>
    </xdr:from>
    <xdr:to>
      <xdr:col>15</xdr:col>
      <xdr:colOff>180975</xdr:colOff>
      <xdr:row>78</xdr:row>
      <xdr:rowOff>138019</xdr:rowOff>
    </xdr:to>
    <xdr:cxnSp macro="">
      <xdr:nvCxnSpPr>
        <xdr:cNvPr id="410" name="直線コネクタ 409"/>
        <xdr:cNvCxnSpPr/>
      </xdr:nvCxnSpPr>
      <xdr:spPr>
        <a:xfrm>
          <a:off x="9639300" y="13492111"/>
          <a:ext cx="838200" cy="1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119011</xdr:rowOff>
    </xdr:from>
    <xdr:to>
      <xdr:col>14</xdr:col>
      <xdr:colOff>28575</xdr:colOff>
      <xdr:row>78</xdr:row>
      <xdr:rowOff>142675</xdr:rowOff>
    </xdr:to>
    <xdr:cxnSp macro="">
      <xdr:nvCxnSpPr>
        <xdr:cNvPr id="413" name="直線コネクタ 412"/>
        <xdr:cNvCxnSpPr/>
      </xdr:nvCxnSpPr>
      <xdr:spPr>
        <a:xfrm flipV="1">
          <a:off x="8750300" y="13492111"/>
          <a:ext cx="889000" cy="2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142675</xdr:rowOff>
    </xdr:from>
    <xdr:to>
      <xdr:col>12</xdr:col>
      <xdr:colOff>511175</xdr:colOff>
      <xdr:row>78</xdr:row>
      <xdr:rowOff>170264</xdr:rowOff>
    </xdr:to>
    <xdr:cxnSp macro="">
      <xdr:nvCxnSpPr>
        <xdr:cNvPr id="416" name="直線コネクタ 415"/>
        <xdr:cNvCxnSpPr/>
      </xdr:nvCxnSpPr>
      <xdr:spPr>
        <a:xfrm flipV="1">
          <a:off x="7861300" y="13515775"/>
          <a:ext cx="889000" cy="2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8" name="テキスト ボックス 417"/>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164754</xdr:rowOff>
    </xdr:from>
    <xdr:to>
      <xdr:col>11</xdr:col>
      <xdr:colOff>307975</xdr:colOff>
      <xdr:row>78</xdr:row>
      <xdr:rowOff>170264</xdr:rowOff>
    </xdr:to>
    <xdr:cxnSp macro="">
      <xdr:nvCxnSpPr>
        <xdr:cNvPr id="419" name="直線コネクタ 418"/>
        <xdr:cNvCxnSpPr/>
      </xdr:nvCxnSpPr>
      <xdr:spPr>
        <a:xfrm>
          <a:off x="6972300" y="13537854"/>
          <a:ext cx="889000" cy="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139247</xdr:rowOff>
    </xdr:from>
    <xdr:ext cx="534377" cy="259045"/>
    <xdr:sp macro="" textlink="">
      <xdr:nvSpPr>
        <xdr:cNvPr id="421" name="テキスト ボックス 420"/>
        <xdr:cNvSpPr txBox="1"/>
      </xdr:nvSpPr>
      <xdr:spPr>
        <a:xfrm>
          <a:off x="7594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161281</xdr:rowOff>
    </xdr:from>
    <xdr:ext cx="534377" cy="259045"/>
    <xdr:sp macro="" textlink="">
      <xdr:nvSpPr>
        <xdr:cNvPr id="423" name="テキスト ボックス 422"/>
        <xdr:cNvSpPr txBox="1"/>
      </xdr:nvSpPr>
      <xdr:spPr>
        <a:xfrm>
          <a:off x="6705111" y="131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87219</xdr:rowOff>
    </xdr:from>
    <xdr:to>
      <xdr:col>15</xdr:col>
      <xdr:colOff>231775</xdr:colOff>
      <xdr:row>79</xdr:row>
      <xdr:rowOff>17369</xdr:rowOff>
    </xdr:to>
    <xdr:sp macro="" textlink="">
      <xdr:nvSpPr>
        <xdr:cNvPr id="429" name="円/楕円 428"/>
        <xdr:cNvSpPr/>
      </xdr:nvSpPr>
      <xdr:spPr>
        <a:xfrm>
          <a:off x="10426700" y="1346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2146</xdr:rowOff>
    </xdr:from>
    <xdr:ext cx="534377" cy="259045"/>
    <xdr:sp macro="" textlink="">
      <xdr:nvSpPr>
        <xdr:cNvPr id="430" name="商工費該当値テキスト"/>
        <xdr:cNvSpPr txBox="1"/>
      </xdr:nvSpPr>
      <xdr:spPr>
        <a:xfrm>
          <a:off x="10528300" y="1337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20,441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68211</xdr:rowOff>
    </xdr:from>
    <xdr:to>
      <xdr:col>14</xdr:col>
      <xdr:colOff>79375</xdr:colOff>
      <xdr:row>78</xdr:row>
      <xdr:rowOff>169811</xdr:rowOff>
    </xdr:to>
    <xdr:sp macro="" textlink="">
      <xdr:nvSpPr>
        <xdr:cNvPr id="431" name="円/楕円 430"/>
        <xdr:cNvSpPr/>
      </xdr:nvSpPr>
      <xdr:spPr>
        <a:xfrm>
          <a:off x="9588500" y="1344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160938</xdr:rowOff>
    </xdr:from>
    <xdr:ext cx="534377" cy="259045"/>
    <xdr:sp macro="" textlink="">
      <xdr:nvSpPr>
        <xdr:cNvPr id="432" name="テキスト ボックス 431"/>
        <xdr:cNvSpPr txBox="1"/>
      </xdr:nvSpPr>
      <xdr:spPr>
        <a:xfrm>
          <a:off x="9372111" y="1353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25,430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91875</xdr:rowOff>
    </xdr:from>
    <xdr:to>
      <xdr:col>12</xdr:col>
      <xdr:colOff>561975</xdr:colOff>
      <xdr:row>79</xdr:row>
      <xdr:rowOff>22025</xdr:rowOff>
    </xdr:to>
    <xdr:sp macro="" textlink="">
      <xdr:nvSpPr>
        <xdr:cNvPr id="433" name="円/楕円 432"/>
        <xdr:cNvSpPr/>
      </xdr:nvSpPr>
      <xdr:spPr>
        <a:xfrm>
          <a:off x="8699500" y="1346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13152</xdr:rowOff>
    </xdr:from>
    <xdr:ext cx="534377" cy="259045"/>
    <xdr:sp macro="" textlink="">
      <xdr:nvSpPr>
        <xdr:cNvPr id="434" name="テキスト ボックス 433"/>
        <xdr:cNvSpPr txBox="1"/>
      </xdr:nvSpPr>
      <xdr:spPr>
        <a:xfrm>
          <a:off x="8483111" y="1355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19,219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119464</xdr:rowOff>
    </xdr:from>
    <xdr:to>
      <xdr:col>11</xdr:col>
      <xdr:colOff>358775</xdr:colOff>
      <xdr:row>79</xdr:row>
      <xdr:rowOff>49614</xdr:rowOff>
    </xdr:to>
    <xdr:sp macro="" textlink="">
      <xdr:nvSpPr>
        <xdr:cNvPr id="435" name="円/楕円 434"/>
        <xdr:cNvSpPr/>
      </xdr:nvSpPr>
      <xdr:spPr>
        <a:xfrm>
          <a:off x="7810500" y="1349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40741</xdr:rowOff>
    </xdr:from>
    <xdr:ext cx="534377" cy="259045"/>
    <xdr:sp macro="" textlink="">
      <xdr:nvSpPr>
        <xdr:cNvPr id="436" name="テキスト ボックス 435"/>
        <xdr:cNvSpPr txBox="1"/>
      </xdr:nvSpPr>
      <xdr:spPr>
        <a:xfrm>
          <a:off x="7594111" y="1358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113954</xdr:rowOff>
    </xdr:from>
    <xdr:to>
      <xdr:col>10</xdr:col>
      <xdr:colOff>155575</xdr:colOff>
      <xdr:row>79</xdr:row>
      <xdr:rowOff>44104</xdr:rowOff>
    </xdr:to>
    <xdr:sp macro="" textlink="">
      <xdr:nvSpPr>
        <xdr:cNvPr id="437" name="円/楕円 436"/>
        <xdr:cNvSpPr/>
      </xdr:nvSpPr>
      <xdr:spPr>
        <a:xfrm>
          <a:off x="6921500" y="1348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35231</xdr:rowOff>
    </xdr:from>
    <xdr:ext cx="534377" cy="259045"/>
    <xdr:sp macro="" textlink="">
      <xdr:nvSpPr>
        <xdr:cNvPr id="438" name="テキスト ボックス 437"/>
        <xdr:cNvSpPr txBox="1"/>
      </xdr:nvSpPr>
      <xdr:spPr>
        <a:xfrm>
          <a:off x="6705111" y="1357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82903</xdr:rowOff>
    </xdr:from>
    <xdr:to>
      <xdr:col>15</xdr:col>
      <xdr:colOff>180975</xdr:colOff>
      <xdr:row>98</xdr:row>
      <xdr:rowOff>140576</xdr:rowOff>
    </xdr:to>
    <xdr:cxnSp macro="">
      <xdr:nvCxnSpPr>
        <xdr:cNvPr id="467" name="直線コネクタ 466"/>
        <xdr:cNvCxnSpPr/>
      </xdr:nvCxnSpPr>
      <xdr:spPr>
        <a:xfrm flipV="1">
          <a:off x="9639300" y="16885003"/>
          <a:ext cx="838200" cy="5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40970</xdr:rowOff>
    </xdr:from>
    <xdr:ext cx="599010" cy="259045"/>
    <xdr:sp macro="" textlink="">
      <xdr:nvSpPr>
        <xdr:cNvPr id="468" name="土木費平均値テキスト"/>
        <xdr:cNvSpPr txBox="1"/>
      </xdr:nvSpPr>
      <xdr:spPr>
        <a:xfrm>
          <a:off x="10528300" y="16843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88489</xdr:rowOff>
    </xdr:from>
    <xdr:to>
      <xdr:col>14</xdr:col>
      <xdr:colOff>28575</xdr:colOff>
      <xdr:row>98</xdr:row>
      <xdr:rowOff>140576</xdr:rowOff>
    </xdr:to>
    <xdr:cxnSp macro="">
      <xdr:nvCxnSpPr>
        <xdr:cNvPr id="470" name="直線コネクタ 469"/>
        <xdr:cNvCxnSpPr/>
      </xdr:nvCxnSpPr>
      <xdr:spPr>
        <a:xfrm>
          <a:off x="8750300" y="16890589"/>
          <a:ext cx="889000" cy="5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88489</xdr:rowOff>
    </xdr:from>
    <xdr:to>
      <xdr:col>12</xdr:col>
      <xdr:colOff>511175</xdr:colOff>
      <xdr:row>98</xdr:row>
      <xdr:rowOff>145625</xdr:rowOff>
    </xdr:to>
    <xdr:cxnSp macro="">
      <xdr:nvCxnSpPr>
        <xdr:cNvPr id="473" name="直線コネクタ 472"/>
        <xdr:cNvCxnSpPr/>
      </xdr:nvCxnSpPr>
      <xdr:spPr>
        <a:xfrm flipV="1">
          <a:off x="7861300" y="16890589"/>
          <a:ext cx="889000" cy="5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151393</xdr:rowOff>
    </xdr:from>
    <xdr:ext cx="599010" cy="259045"/>
    <xdr:sp macro="" textlink="">
      <xdr:nvSpPr>
        <xdr:cNvPr id="475" name="テキスト ボックス 474"/>
        <xdr:cNvSpPr txBox="1"/>
      </xdr:nvSpPr>
      <xdr:spPr>
        <a:xfrm>
          <a:off x="8450794" y="1695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145625</xdr:rowOff>
    </xdr:from>
    <xdr:to>
      <xdr:col>11</xdr:col>
      <xdr:colOff>307975</xdr:colOff>
      <xdr:row>98</xdr:row>
      <xdr:rowOff>168346</xdr:rowOff>
    </xdr:to>
    <xdr:cxnSp macro="">
      <xdr:nvCxnSpPr>
        <xdr:cNvPr id="476" name="直線コネクタ 475"/>
        <xdr:cNvCxnSpPr/>
      </xdr:nvCxnSpPr>
      <xdr:spPr>
        <a:xfrm flipV="1">
          <a:off x="6972300" y="16947725"/>
          <a:ext cx="889000" cy="2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24238</xdr:rowOff>
    </xdr:from>
    <xdr:ext cx="599010" cy="259045"/>
    <xdr:sp macro="" textlink="">
      <xdr:nvSpPr>
        <xdr:cNvPr id="478" name="テキスト ボックス 477"/>
        <xdr:cNvSpPr txBox="1"/>
      </xdr:nvSpPr>
      <xdr:spPr>
        <a:xfrm>
          <a:off x="7561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31018</xdr:rowOff>
    </xdr:from>
    <xdr:ext cx="599010" cy="259045"/>
    <xdr:sp macro="" textlink="">
      <xdr:nvSpPr>
        <xdr:cNvPr id="480" name="テキスト ボックス 479"/>
        <xdr:cNvSpPr txBox="1"/>
      </xdr:nvSpPr>
      <xdr:spPr>
        <a:xfrm>
          <a:off x="6672794" y="1666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32103</xdr:rowOff>
    </xdr:from>
    <xdr:to>
      <xdr:col>15</xdr:col>
      <xdr:colOff>231775</xdr:colOff>
      <xdr:row>98</xdr:row>
      <xdr:rowOff>133703</xdr:rowOff>
    </xdr:to>
    <xdr:sp macro="" textlink="">
      <xdr:nvSpPr>
        <xdr:cNvPr id="486" name="円/楕円 485"/>
        <xdr:cNvSpPr/>
      </xdr:nvSpPr>
      <xdr:spPr>
        <a:xfrm>
          <a:off x="10426700" y="1683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162930</xdr:rowOff>
    </xdr:from>
    <xdr:ext cx="599010" cy="259045"/>
    <xdr:sp macro="" textlink="">
      <xdr:nvSpPr>
        <xdr:cNvPr id="487" name="土木費該当値テキスト"/>
        <xdr:cNvSpPr txBox="1"/>
      </xdr:nvSpPr>
      <xdr:spPr>
        <a:xfrm>
          <a:off x="10528300" y="16622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174,537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89776</xdr:rowOff>
    </xdr:from>
    <xdr:to>
      <xdr:col>14</xdr:col>
      <xdr:colOff>79375</xdr:colOff>
      <xdr:row>99</xdr:row>
      <xdr:rowOff>19926</xdr:rowOff>
    </xdr:to>
    <xdr:sp macro="" textlink="">
      <xdr:nvSpPr>
        <xdr:cNvPr id="488" name="円/楕円 487"/>
        <xdr:cNvSpPr/>
      </xdr:nvSpPr>
      <xdr:spPr>
        <a:xfrm>
          <a:off x="9588500" y="1689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11053</xdr:rowOff>
    </xdr:from>
    <xdr:ext cx="534377" cy="259045"/>
    <xdr:sp macro="" textlink="">
      <xdr:nvSpPr>
        <xdr:cNvPr id="489" name="テキスト ボックス 488"/>
        <xdr:cNvSpPr txBox="1"/>
      </xdr:nvSpPr>
      <xdr:spPr>
        <a:xfrm>
          <a:off x="9372111" y="1698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98,851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37689</xdr:rowOff>
    </xdr:from>
    <xdr:to>
      <xdr:col>12</xdr:col>
      <xdr:colOff>561975</xdr:colOff>
      <xdr:row>98</xdr:row>
      <xdr:rowOff>139289</xdr:rowOff>
    </xdr:to>
    <xdr:sp macro="" textlink="">
      <xdr:nvSpPr>
        <xdr:cNvPr id="490" name="円/楕円 489"/>
        <xdr:cNvSpPr/>
      </xdr:nvSpPr>
      <xdr:spPr>
        <a:xfrm>
          <a:off x="8699500" y="1683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155816</xdr:rowOff>
    </xdr:from>
    <xdr:ext cx="599010" cy="259045"/>
    <xdr:sp macro="" textlink="">
      <xdr:nvSpPr>
        <xdr:cNvPr id="491" name="テキスト ボックス 490"/>
        <xdr:cNvSpPr txBox="1"/>
      </xdr:nvSpPr>
      <xdr:spPr>
        <a:xfrm>
          <a:off x="8450794" y="16615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167,206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94825</xdr:rowOff>
    </xdr:from>
    <xdr:to>
      <xdr:col>11</xdr:col>
      <xdr:colOff>358775</xdr:colOff>
      <xdr:row>99</xdr:row>
      <xdr:rowOff>24975</xdr:rowOff>
    </xdr:to>
    <xdr:sp macro="" textlink="">
      <xdr:nvSpPr>
        <xdr:cNvPr id="492" name="円/楕円 491"/>
        <xdr:cNvSpPr/>
      </xdr:nvSpPr>
      <xdr:spPr>
        <a:xfrm>
          <a:off x="7810500" y="1689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16102</xdr:rowOff>
    </xdr:from>
    <xdr:ext cx="534377" cy="259045"/>
    <xdr:sp macro="" textlink="">
      <xdr:nvSpPr>
        <xdr:cNvPr id="493" name="テキスト ボックス 492"/>
        <xdr:cNvSpPr txBox="1"/>
      </xdr:nvSpPr>
      <xdr:spPr>
        <a:xfrm>
          <a:off x="7594111" y="1698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92,224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117546</xdr:rowOff>
    </xdr:from>
    <xdr:to>
      <xdr:col>10</xdr:col>
      <xdr:colOff>155575</xdr:colOff>
      <xdr:row>99</xdr:row>
      <xdr:rowOff>47696</xdr:rowOff>
    </xdr:to>
    <xdr:sp macro="" textlink="">
      <xdr:nvSpPr>
        <xdr:cNvPr id="494" name="円/楕円 493"/>
        <xdr:cNvSpPr/>
      </xdr:nvSpPr>
      <xdr:spPr>
        <a:xfrm>
          <a:off x="6921500" y="1691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38823</xdr:rowOff>
    </xdr:from>
    <xdr:ext cx="534377" cy="259045"/>
    <xdr:sp macro="" textlink="">
      <xdr:nvSpPr>
        <xdr:cNvPr id="495" name="テキスト ボックス 494"/>
        <xdr:cNvSpPr txBox="1"/>
      </xdr:nvSpPr>
      <xdr:spPr>
        <a:xfrm>
          <a:off x="6705111" y="1701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62,407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21623</xdr:rowOff>
    </xdr:from>
    <xdr:to>
      <xdr:col>23</xdr:col>
      <xdr:colOff>517525</xdr:colOff>
      <xdr:row>38</xdr:row>
      <xdr:rowOff>64331</xdr:rowOff>
    </xdr:to>
    <xdr:cxnSp macro="">
      <xdr:nvCxnSpPr>
        <xdr:cNvPr id="522" name="直線コネクタ 521"/>
        <xdr:cNvCxnSpPr/>
      </xdr:nvCxnSpPr>
      <xdr:spPr>
        <a:xfrm>
          <a:off x="15481300" y="6536723"/>
          <a:ext cx="838200" cy="4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3" name="消防費平均値テキスト"/>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21623</xdr:rowOff>
    </xdr:from>
    <xdr:to>
      <xdr:col>22</xdr:col>
      <xdr:colOff>365125</xdr:colOff>
      <xdr:row>38</xdr:row>
      <xdr:rowOff>70496</xdr:rowOff>
    </xdr:to>
    <xdr:cxnSp macro="">
      <xdr:nvCxnSpPr>
        <xdr:cNvPr id="525" name="直線コネクタ 524"/>
        <xdr:cNvCxnSpPr/>
      </xdr:nvCxnSpPr>
      <xdr:spPr>
        <a:xfrm flipV="1">
          <a:off x="14592300" y="6536723"/>
          <a:ext cx="889000" cy="4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70496</xdr:rowOff>
    </xdr:from>
    <xdr:to>
      <xdr:col>21</xdr:col>
      <xdr:colOff>161925</xdr:colOff>
      <xdr:row>38</xdr:row>
      <xdr:rowOff>71184</xdr:rowOff>
    </xdr:to>
    <xdr:cxnSp macro="">
      <xdr:nvCxnSpPr>
        <xdr:cNvPr id="528" name="直線コネクタ 527"/>
        <xdr:cNvCxnSpPr/>
      </xdr:nvCxnSpPr>
      <xdr:spPr>
        <a:xfrm flipV="1">
          <a:off x="13703300" y="6585596"/>
          <a:ext cx="889000" cy="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97255</xdr:rowOff>
    </xdr:from>
    <xdr:ext cx="534377" cy="259045"/>
    <xdr:sp macro="" textlink="">
      <xdr:nvSpPr>
        <xdr:cNvPr id="530" name="テキスト ボックス 529"/>
        <xdr:cNvSpPr txBox="1"/>
      </xdr:nvSpPr>
      <xdr:spPr>
        <a:xfrm>
          <a:off x="14325111" y="62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71184</xdr:rowOff>
    </xdr:from>
    <xdr:to>
      <xdr:col>19</xdr:col>
      <xdr:colOff>644525</xdr:colOff>
      <xdr:row>38</xdr:row>
      <xdr:rowOff>74344</xdr:rowOff>
    </xdr:to>
    <xdr:cxnSp macro="">
      <xdr:nvCxnSpPr>
        <xdr:cNvPr id="531" name="直線コネクタ 530"/>
        <xdr:cNvCxnSpPr/>
      </xdr:nvCxnSpPr>
      <xdr:spPr>
        <a:xfrm flipV="1">
          <a:off x="12814300" y="6586284"/>
          <a:ext cx="889000" cy="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104159</xdr:rowOff>
    </xdr:from>
    <xdr:ext cx="534377" cy="259045"/>
    <xdr:sp macro="" textlink="">
      <xdr:nvSpPr>
        <xdr:cNvPr id="533" name="テキスト ボックス 532"/>
        <xdr:cNvSpPr txBox="1"/>
      </xdr:nvSpPr>
      <xdr:spPr>
        <a:xfrm>
          <a:off x="13436111" y="627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107769</xdr:rowOff>
    </xdr:from>
    <xdr:ext cx="534377" cy="259045"/>
    <xdr:sp macro="" textlink="">
      <xdr:nvSpPr>
        <xdr:cNvPr id="535" name="テキスト ボックス 534"/>
        <xdr:cNvSpPr txBox="1"/>
      </xdr:nvSpPr>
      <xdr:spPr>
        <a:xfrm>
          <a:off x="12547111" y="62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13531</xdr:rowOff>
    </xdr:from>
    <xdr:to>
      <xdr:col>23</xdr:col>
      <xdr:colOff>568325</xdr:colOff>
      <xdr:row>38</xdr:row>
      <xdr:rowOff>115131</xdr:rowOff>
    </xdr:to>
    <xdr:sp macro="" textlink="">
      <xdr:nvSpPr>
        <xdr:cNvPr id="541" name="円/楕円 540"/>
        <xdr:cNvSpPr/>
      </xdr:nvSpPr>
      <xdr:spPr>
        <a:xfrm>
          <a:off x="16268700" y="652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121544</xdr:rowOff>
    </xdr:from>
    <xdr:ext cx="534377" cy="259045"/>
    <xdr:sp macro="" textlink="">
      <xdr:nvSpPr>
        <xdr:cNvPr id="542" name="消防費該当値テキスト"/>
        <xdr:cNvSpPr txBox="1"/>
      </xdr:nvSpPr>
      <xdr:spPr>
        <a:xfrm>
          <a:off x="16370300" y="646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32,970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142273</xdr:rowOff>
    </xdr:from>
    <xdr:to>
      <xdr:col>22</xdr:col>
      <xdr:colOff>415925</xdr:colOff>
      <xdr:row>38</xdr:row>
      <xdr:rowOff>72423</xdr:rowOff>
    </xdr:to>
    <xdr:sp macro="" textlink="">
      <xdr:nvSpPr>
        <xdr:cNvPr id="543" name="円/楕円 542"/>
        <xdr:cNvSpPr/>
      </xdr:nvSpPr>
      <xdr:spPr>
        <a:xfrm>
          <a:off x="15430500" y="648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63550</xdr:rowOff>
    </xdr:from>
    <xdr:ext cx="534377" cy="259045"/>
    <xdr:sp macro="" textlink="">
      <xdr:nvSpPr>
        <xdr:cNvPr id="544" name="テキスト ボックス 543"/>
        <xdr:cNvSpPr txBox="1"/>
      </xdr:nvSpPr>
      <xdr:spPr>
        <a:xfrm>
          <a:off x="15214111" y="657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51,652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19696</xdr:rowOff>
    </xdr:from>
    <xdr:to>
      <xdr:col>21</xdr:col>
      <xdr:colOff>212725</xdr:colOff>
      <xdr:row>38</xdr:row>
      <xdr:rowOff>121296</xdr:rowOff>
    </xdr:to>
    <xdr:sp macro="" textlink="">
      <xdr:nvSpPr>
        <xdr:cNvPr id="545" name="円/楕円 544"/>
        <xdr:cNvSpPr/>
      </xdr:nvSpPr>
      <xdr:spPr>
        <a:xfrm>
          <a:off x="14541500" y="653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112423</xdr:rowOff>
    </xdr:from>
    <xdr:ext cx="534377" cy="259045"/>
    <xdr:sp macro="" textlink="">
      <xdr:nvSpPr>
        <xdr:cNvPr id="546" name="テキスト ボックス 545"/>
        <xdr:cNvSpPr txBox="1"/>
      </xdr:nvSpPr>
      <xdr:spPr>
        <a:xfrm>
          <a:off x="14325111" y="662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30,273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20384</xdr:rowOff>
    </xdr:from>
    <xdr:to>
      <xdr:col>20</xdr:col>
      <xdr:colOff>9525</xdr:colOff>
      <xdr:row>38</xdr:row>
      <xdr:rowOff>121984</xdr:rowOff>
    </xdr:to>
    <xdr:sp macro="" textlink="">
      <xdr:nvSpPr>
        <xdr:cNvPr id="547" name="円/楕円 546"/>
        <xdr:cNvSpPr/>
      </xdr:nvSpPr>
      <xdr:spPr>
        <a:xfrm>
          <a:off x="13652500" y="653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113111</xdr:rowOff>
    </xdr:from>
    <xdr:ext cx="534377" cy="259045"/>
    <xdr:sp macro="" textlink="">
      <xdr:nvSpPr>
        <xdr:cNvPr id="548" name="テキスト ボックス 547"/>
        <xdr:cNvSpPr txBox="1"/>
      </xdr:nvSpPr>
      <xdr:spPr>
        <a:xfrm>
          <a:off x="13436111" y="662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29,972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23544</xdr:rowOff>
    </xdr:from>
    <xdr:to>
      <xdr:col>18</xdr:col>
      <xdr:colOff>492125</xdr:colOff>
      <xdr:row>38</xdr:row>
      <xdr:rowOff>125144</xdr:rowOff>
    </xdr:to>
    <xdr:sp macro="" textlink="">
      <xdr:nvSpPr>
        <xdr:cNvPr id="549" name="円/楕円 548"/>
        <xdr:cNvSpPr/>
      </xdr:nvSpPr>
      <xdr:spPr>
        <a:xfrm>
          <a:off x="12763500" y="653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116271</xdr:rowOff>
    </xdr:from>
    <xdr:ext cx="534377" cy="259045"/>
    <xdr:sp macro="" textlink="">
      <xdr:nvSpPr>
        <xdr:cNvPr id="550" name="テキスト ボックス 549"/>
        <xdr:cNvSpPr txBox="1"/>
      </xdr:nvSpPr>
      <xdr:spPr>
        <a:xfrm>
          <a:off x="12547111" y="663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28,590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30378</xdr:rowOff>
    </xdr:from>
    <xdr:to>
      <xdr:col>23</xdr:col>
      <xdr:colOff>517525</xdr:colOff>
      <xdr:row>58</xdr:row>
      <xdr:rowOff>111096</xdr:rowOff>
    </xdr:to>
    <xdr:cxnSp macro="">
      <xdr:nvCxnSpPr>
        <xdr:cNvPr id="579" name="直線コネクタ 578"/>
        <xdr:cNvCxnSpPr/>
      </xdr:nvCxnSpPr>
      <xdr:spPr>
        <a:xfrm>
          <a:off x="15481300" y="9974478"/>
          <a:ext cx="838200" cy="8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30378</xdr:rowOff>
    </xdr:from>
    <xdr:to>
      <xdr:col>22</xdr:col>
      <xdr:colOff>365125</xdr:colOff>
      <xdr:row>58</xdr:row>
      <xdr:rowOff>109241</xdr:rowOff>
    </xdr:to>
    <xdr:cxnSp macro="">
      <xdr:nvCxnSpPr>
        <xdr:cNvPr id="582" name="直線コネクタ 581"/>
        <xdr:cNvCxnSpPr/>
      </xdr:nvCxnSpPr>
      <xdr:spPr>
        <a:xfrm flipV="1">
          <a:off x="14592300" y="9974478"/>
          <a:ext cx="889000" cy="7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40145</xdr:rowOff>
    </xdr:from>
    <xdr:ext cx="599010" cy="259045"/>
    <xdr:sp macro="" textlink="">
      <xdr:nvSpPr>
        <xdr:cNvPr id="584" name="テキスト ボックス 583"/>
        <xdr:cNvSpPr txBox="1"/>
      </xdr:nvSpPr>
      <xdr:spPr>
        <a:xfrm>
          <a:off x="15181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109241</xdr:rowOff>
    </xdr:from>
    <xdr:to>
      <xdr:col>21</xdr:col>
      <xdr:colOff>161925</xdr:colOff>
      <xdr:row>58</xdr:row>
      <xdr:rowOff>114055</xdr:rowOff>
    </xdr:to>
    <xdr:cxnSp macro="">
      <xdr:nvCxnSpPr>
        <xdr:cNvPr id="585" name="直線コネクタ 584"/>
        <xdr:cNvCxnSpPr/>
      </xdr:nvCxnSpPr>
      <xdr:spPr>
        <a:xfrm flipV="1">
          <a:off x="13703300" y="10053341"/>
          <a:ext cx="889000" cy="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111965</xdr:rowOff>
    </xdr:from>
    <xdr:to>
      <xdr:col>19</xdr:col>
      <xdr:colOff>644525</xdr:colOff>
      <xdr:row>58</xdr:row>
      <xdr:rowOff>114055</xdr:rowOff>
    </xdr:to>
    <xdr:cxnSp macro="">
      <xdr:nvCxnSpPr>
        <xdr:cNvPr id="588" name="直線コネクタ 587"/>
        <xdr:cNvCxnSpPr/>
      </xdr:nvCxnSpPr>
      <xdr:spPr>
        <a:xfrm>
          <a:off x="12814300" y="10056065"/>
          <a:ext cx="8890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73677</xdr:rowOff>
    </xdr:from>
    <xdr:ext cx="599010" cy="259045"/>
    <xdr:sp macro="" textlink="">
      <xdr:nvSpPr>
        <xdr:cNvPr id="590" name="テキスト ボックス 589"/>
        <xdr:cNvSpPr txBox="1"/>
      </xdr:nvSpPr>
      <xdr:spPr>
        <a:xfrm>
          <a:off x="13403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60296</xdr:rowOff>
    </xdr:from>
    <xdr:to>
      <xdr:col>23</xdr:col>
      <xdr:colOff>568325</xdr:colOff>
      <xdr:row>58</xdr:row>
      <xdr:rowOff>161896</xdr:rowOff>
    </xdr:to>
    <xdr:sp macro="" textlink="">
      <xdr:nvSpPr>
        <xdr:cNvPr id="598" name="円/楕円 597"/>
        <xdr:cNvSpPr/>
      </xdr:nvSpPr>
      <xdr:spPr>
        <a:xfrm>
          <a:off x="16268700" y="1000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146673</xdr:rowOff>
    </xdr:from>
    <xdr:ext cx="534377" cy="259045"/>
    <xdr:sp macro="" textlink="">
      <xdr:nvSpPr>
        <xdr:cNvPr id="599" name="教育費該当値テキスト"/>
        <xdr:cNvSpPr txBox="1"/>
      </xdr:nvSpPr>
      <xdr:spPr>
        <a:xfrm>
          <a:off x="16370300" y="991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55,015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151028</xdr:rowOff>
    </xdr:from>
    <xdr:to>
      <xdr:col>22</xdr:col>
      <xdr:colOff>415925</xdr:colOff>
      <xdr:row>58</xdr:row>
      <xdr:rowOff>81178</xdr:rowOff>
    </xdr:to>
    <xdr:sp macro="" textlink="">
      <xdr:nvSpPr>
        <xdr:cNvPr id="600" name="円/楕円 599"/>
        <xdr:cNvSpPr/>
      </xdr:nvSpPr>
      <xdr:spPr>
        <a:xfrm>
          <a:off x="15430500" y="992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72305</xdr:rowOff>
    </xdr:from>
    <xdr:ext cx="534377" cy="259045"/>
    <xdr:sp macro="" textlink="">
      <xdr:nvSpPr>
        <xdr:cNvPr id="601" name="テキスト ボックス 600"/>
        <xdr:cNvSpPr txBox="1"/>
      </xdr:nvSpPr>
      <xdr:spPr>
        <a:xfrm>
          <a:off x="15214111" y="1001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97,387</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58441</xdr:rowOff>
    </xdr:from>
    <xdr:to>
      <xdr:col>21</xdr:col>
      <xdr:colOff>212725</xdr:colOff>
      <xdr:row>58</xdr:row>
      <xdr:rowOff>160041</xdr:rowOff>
    </xdr:to>
    <xdr:sp macro="" textlink="">
      <xdr:nvSpPr>
        <xdr:cNvPr id="602" name="円/楕円 601"/>
        <xdr:cNvSpPr/>
      </xdr:nvSpPr>
      <xdr:spPr>
        <a:xfrm>
          <a:off x="14541500" y="1000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151168</xdr:rowOff>
    </xdr:from>
    <xdr:ext cx="534377" cy="259045"/>
    <xdr:sp macro="" textlink="">
      <xdr:nvSpPr>
        <xdr:cNvPr id="603" name="テキスト ボックス 602"/>
        <xdr:cNvSpPr txBox="1"/>
      </xdr:nvSpPr>
      <xdr:spPr>
        <a:xfrm>
          <a:off x="14325111" y="1009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55,989</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63255</xdr:rowOff>
    </xdr:from>
    <xdr:to>
      <xdr:col>20</xdr:col>
      <xdr:colOff>9525</xdr:colOff>
      <xdr:row>58</xdr:row>
      <xdr:rowOff>164855</xdr:rowOff>
    </xdr:to>
    <xdr:sp macro="" textlink="">
      <xdr:nvSpPr>
        <xdr:cNvPr id="604" name="円/楕円 603"/>
        <xdr:cNvSpPr/>
      </xdr:nvSpPr>
      <xdr:spPr>
        <a:xfrm>
          <a:off x="13652500" y="1000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155982</xdr:rowOff>
    </xdr:from>
    <xdr:ext cx="534377" cy="259045"/>
    <xdr:sp macro="" textlink="">
      <xdr:nvSpPr>
        <xdr:cNvPr id="605" name="テキスト ボックス 604"/>
        <xdr:cNvSpPr txBox="1"/>
      </xdr:nvSpPr>
      <xdr:spPr>
        <a:xfrm>
          <a:off x="13436111" y="1010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53,462</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61165</xdr:rowOff>
    </xdr:from>
    <xdr:to>
      <xdr:col>18</xdr:col>
      <xdr:colOff>492125</xdr:colOff>
      <xdr:row>58</xdr:row>
      <xdr:rowOff>162765</xdr:rowOff>
    </xdr:to>
    <xdr:sp macro="" textlink="">
      <xdr:nvSpPr>
        <xdr:cNvPr id="606" name="円/楕円 605"/>
        <xdr:cNvSpPr/>
      </xdr:nvSpPr>
      <xdr:spPr>
        <a:xfrm>
          <a:off x="12763500" y="1000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153892</xdr:rowOff>
    </xdr:from>
    <xdr:ext cx="534377" cy="259045"/>
    <xdr:sp macro="" textlink="">
      <xdr:nvSpPr>
        <xdr:cNvPr id="607" name="テキスト ボックス 606"/>
        <xdr:cNvSpPr txBox="1"/>
      </xdr:nvSpPr>
      <xdr:spPr>
        <a:xfrm>
          <a:off x="12547111" y="1009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54,559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4" name="直線コネクタ 63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7" name="直線コネクタ 636"/>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40" name="直線コネクタ 639"/>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43" name="直線コネクタ 642"/>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3" name="円/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249299" cy="259045"/>
    <xdr:sp macro="" textlink="">
      <xdr:nvSpPr>
        <xdr:cNvPr id="654" name="災害復旧費該当値テキスト"/>
        <xdr:cNvSpPr txBox="1"/>
      </xdr:nvSpPr>
      <xdr:spPr>
        <a:xfrm>
          <a:off x="16370300" y="13407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5" name="円/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6" name="テキスト ボックス 655"/>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7" name="円/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8" name="テキスト ボックス 657"/>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9" name="円/楕円 65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60" name="テキスト ボックス 659"/>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61" name="円/楕円 66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62" name="テキスト ボックス 661"/>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57499</xdr:rowOff>
    </xdr:from>
    <xdr:to>
      <xdr:col>23</xdr:col>
      <xdr:colOff>517525</xdr:colOff>
      <xdr:row>97</xdr:row>
      <xdr:rowOff>60221</xdr:rowOff>
    </xdr:to>
    <xdr:cxnSp macro="">
      <xdr:nvCxnSpPr>
        <xdr:cNvPr id="691" name="直線コネクタ 690"/>
        <xdr:cNvCxnSpPr/>
      </xdr:nvCxnSpPr>
      <xdr:spPr>
        <a:xfrm>
          <a:off x="15481300" y="16688149"/>
          <a:ext cx="838200" cy="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36343</xdr:rowOff>
    </xdr:from>
    <xdr:ext cx="599010" cy="259045"/>
    <xdr:sp macro="" textlink="">
      <xdr:nvSpPr>
        <xdr:cNvPr id="692" name="公債費平均値テキスト"/>
        <xdr:cNvSpPr txBox="1"/>
      </xdr:nvSpPr>
      <xdr:spPr>
        <a:xfrm>
          <a:off x="16370300" y="16666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44545</xdr:rowOff>
    </xdr:from>
    <xdr:to>
      <xdr:col>22</xdr:col>
      <xdr:colOff>365125</xdr:colOff>
      <xdr:row>97</xdr:row>
      <xdr:rowOff>57499</xdr:rowOff>
    </xdr:to>
    <xdr:cxnSp macro="">
      <xdr:nvCxnSpPr>
        <xdr:cNvPr id="694" name="直線コネクタ 693"/>
        <xdr:cNvCxnSpPr/>
      </xdr:nvCxnSpPr>
      <xdr:spPr>
        <a:xfrm>
          <a:off x="14592300" y="16675195"/>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145344</xdr:rowOff>
    </xdr:from>
    <xdr:ext cx="599010" cy="259045"/>
    <xdr:sp macro="" textlink="">
      <xdr:nvSpPr>
        <xdr:cNvPr id="696" name="テキスト ボックス 695"/>
        <xdr:cNvSpPr txBox="1"/>
      </xdr:nvSpPr>
      <xdr:spPr>
        <a:xfrm>
          <a:off x="15181794"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42844</xdr:rowOff>
    </xdr:from>
    <xdr:to>
      <xdr:col>21</xdr:col>
      <xdr:colOff>161925</xdr:colOff>
      <xdr:row>97</xdr:row>
      <xdr:rowOff>44545</xdr:rowOff>
    </xdr:to>
    <xdr:cxnSp macro="">
      <xdr:nvCxnSpPr>
        <xdr:cNvPr id="697" name="直線コネクタ 696"/>
        <xdr:cNvCxnSpPr/>
      </xdr:nvCxnSpPr>
      <xdr:spPr>
        <a:xfrm>
          <a:off x="13703300" y="16673494"/>
          <a:ext cx="889000" cy="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134114</xdr:rowOff>
    </xdr:from>
    <xdr:ext cx="599010" cy="259045"/>
    <xdr:sp macro="" textlink="">
      <xdr:nvSpPr>
        <xdr:cNvPr id="699" name="テキスト ボックス 698"/>
        <xdr:cNvSpPr txBox="1"/>
      </xdr:nvSpPr>
      <xdr:spPr>
        <a:xfrm>
          <a:off x="14292794"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25206</xdr:rowOff>
    </xdr:from>
    <xdr:to>
      <xdr:col>19</xdr:col>
      <xdr:colOff>644525</xdr:colOff>
      <xdr:row>97</xdr:row>
      <xdr:rowOff>42844</xdr:rowOff>
    </xdr:to>
    <xdr:cxnSp macro="">
      <xdr:nvCxnSpPr>
        <xdr:cNvPr id="700" name="直線コネクタ 699"/>
        <xdr:cNvCxnSpPr/>
      </xdr:nvCxnSpPr>
      <xdr:spPr>
        <a:xfrm>
          <a:off x="12814300" y="16655856"/>
          <a:ext cx="889000" cy="1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144108</xdr:rowOff>
    </xdr:from>
    <xdr:ext cx="599010" cy="259045"/>
    <xdr:sp macro="" textlink="">
      <xdr:nvSpPr>
        <xdr:cNvPr id="702" name="テキスト ボックス 701"/>
        <xdr:cNvSpPr txBox="1"/>
      </xdr:nvSpPr>
      <xdr:spPr>
        <a:xfrm>
          <a:off x="13403794" y="1677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126451</xdr:rowOff>
    </xdr:from>
    <xdr:ext cx="599010" cy="259045"/>
    <xdr:sp macro="" textlink="">
      <xdr:nvSpPr>
        <xdr:cNvPr id="704" name="テキスト ボックス 703"/>
        <xdr:cNvSpPr txBox="1"/>
      </xdr:nvSpPr>
      <xdr:spPr>
        <a:xfrm>
          <a:off x="12514794" y="1675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9421</xdr:rowOff>
    </xdr:from>
    <xdr:to>
      <xdr:col>23</xdr:col>
      <xdr:colOff>568325</xdr:colOff>
      <xdr:row>97</xdr:row>
      <xdr:rowOff>111021</xdr:rowOff>
    </xdr:to>
    <xdr:sp macro="" textlink="">
      <xdr:nvSpPr>
        <xdr:cNvPr id="710" name="円/楕円 709"/>
        <xdr:cNvSpPr/>
      </xdr:nvSpPr>
      <xdr:spPr>
        <a:xfrm>
          <a:off x="16268700" y="1664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32298</xdr:rowOff>
    </xdr:from>
    <xdr:ext cx="599010" cy="259045"/>
    <xdr:sp macro="" textlink="">
      <xdr:nvSpPr>
        <xdr:cNvPr id="711" name="公債費該当値テキスト"/>
        <xdr:cNvSpPr txBox="1"/>
      </xdr:nvSpPr>
      <xdr:spPr>
        <a:xfrm>
          <a:off x="16370300" y="1649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171,721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6699</xdr:rowOff>
    </xdr:from>
    <xdr:to>
      <xdr:col>22</xdr:col>
      <xdr:colOff>415925</xdr:colOff>
      <xdr:row>97</xdr:row>
      <xdr:rowOff>108299</xdr:rowOff>
    </xdr:to>
    <xdr:sp macro="" textlink="">
      <xdr:nvSpPr>
        <xdr:cNvPr id="712" name="円/楕円 711"/>
        <xdr:cNvSpPr/>
      </xdr:nvSpPr>
      <xdr:spPr>
        <a:xfrm>
          <a:off x="15430500" y="1663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124826</xdr:rowOff>
    </xdr:from>
    <xdr:ext cx="599010" cy="259045"/>
    <xdr:sp macro="" textlink="">
      <xdr:nvSpPr>
        <xdr:cNvPr id="713" name="テキスト ボックス 712"/>
        <xdr:cNvSpPr txBox="1"/>
      </xdr:nvSpPr>
      <xdr:spPr>
        <a:xfrm>
          <a:off x="15181794" y="16412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173,150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165195</xdr:rowOff>
    </xdr:from>
    <xdr:to>
      <xdr:col>21</xdr:col>
      <xdr:colOff>212725</xdr:colOff>
      <xdr:row>97</xdr:row>
      <xdr:rowOff>95345</xdr:rowOff>
    </xdr:to>
    <xdr:sp macro="" textlink="">
      <xdr:nvSpPr>
        <xdr:cNvPr id="714" name="円/楕円 713"/>
        <xdr:cNvSpPr/>
      </xdr:nvSpPr>
      <xdr:spPr>
        <a:xfrm>
          <a:off x="14541500" y="1662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111872</xdr:rowOff>
    </xdr:from>
    <xdr:ext cx="599010" cy="259045"/>
    <xdr:sp macro="" textlink="">
      <xdr:nvSpPr>
        <xdr:cNvPr id="715" name="テキスト ボックス 714"/>
        <xdr:cNvSpPr txBox="1"/>
      </xdr:nvSpPr>
      <xdr:spPr>
        <a:xfrm>
          <a:off x="14292794" y="16399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179,950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163494</xdr:rowOff>
    </xdr:from>
    <xdr:to>
      <xdr:col>20</xdr:col>
      <xdr:colOff>9525</xdr:colOff>
      <xdr:row>97</xdr:row>
      <xdr:rowOff>93644</xdr:rowOff>
    </xdr:to>
    <xdr:sp macro="" textlink="">
      <xdr:nvSpPr>
        <xdr:cNvPr id="716" name="円/楕円 715"/>
        <xdr:cNvSpPr/>
      </xdr:nvSpPr>
      <xdr:spPr>
        <a:xfrm>
          <a:off x="13652500" y="1662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110171</xdr:rowOff>
    </xdr:from>
    <xdr:ext cx="599010" cy="259045"/>
    <xdr:sp macro="" textlink="">
      <xdr:nvSpPr>
        <xdr:cNvPr id="717" name="テキスト ボックス 716"/>
        <xdr:cNvSpPr txBox="1"/>
      </xdr:nvSpPr>
      <xdr:spPr>
        <a:xfrm>
          <a:off x="13403794" y="1639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180,843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145856</xdr:rowOff>
    </xdr:from>
    <xdr:to>
      <xdr:col>18</xdr:col>
      <xdr:colOff>492125</xdr:colOff>
      <xdr:row>97</xdr:row>
      <xdr:rowOff>76006</xdr:rowOff>
    </xdr:to>
    <xdr:sp macro="" textlink="">
      <xdr:nvSpPr>
        <xdr:cNvPr id="718" name="円/楕円 717"/>
        <xdr:cNvSpPr/>
      </xdr:nvSpPr>
      <xdr:spPr>
        <a:xfrm>
          <a:off x="12763500" y="1660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92533</xdr:rowOff>
    </xdr:from>
    <xdr:ext cx="599010" cy="259045"/>
    <xdr:sp macro="" textlink="">
      <xdr:nvSpPr>
        <xdr:cNvPr id="719" name="テキスト ボックス 718"/>
        <xdr:cNvSpPr txBox="1"/>
      </xdr:nvSpPr>
      <xdr:spPr>
        <a:xfrm>
          <a:off x="12514794" y="1638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190,102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民生費は、住民一人当たり１８８，７３８円となっている。決算額全体でみると、民生費のうち介護保険特別会計及び後期高齢者医療特別会計への繰出金や各扶助費が増嵩していることが要因となっている。</a:t>
          </a:r>
          <a:endParaRPr kumimoji="1" lang="en-US" altLang="ja-JP" sz="1300">
            <a:latin typeface="ＭＳ Ｐゴシック"/>
          </a:endParaRPr>
        </a:p>
        <a:p>
          <a:r>
            <a:rPr kumimoji="1" lang="ja-JP" altLang="en-US" sz="1300">
              <a:latin typeface="ＭＳ Ｐゴシック"/>
            </a:rPr>
            <a:t>　人口減少と高齢化による数値の上昇は避けられない面もあるが、負担と給付のバランスを保ち適切な福祉行政に努める。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北海道妹背牛町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財政調整基金残高は、平成２７年度に１００百万円の積み立てを行ったことにより、平成２７年度末で５８３百万円を保有しており、標準財政規模比で大きく増加をすることとなった。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実質収支額は４０百万円前後の横這いで推移している。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実質単年度収支についても、財政調整基金への積み立てが増加の要因となっている。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北海道妹背牛町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全会計が黒字決算となっており、一般会計の実質収支額は４０百万円前後の横這いで推移をしており、他の特別会計もほぼ同額の決算額で推移している。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標準財政規模比については、普通交付税及び臨時財政対策債に起因するところが大きい。</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62</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64</v>
      </c>
      <c r="C3" s="590"/>
      <c r="D3" s="590"/>
      <c r="E3" s="591"/>
      <c r="F3" s="591"/>
      <c r="G3" s="591"/>
      <c r="H3" s="591"/>
      <c r="I3" s="591"/>
      <c r="J3" s="591"/>
      <c r="K3" s="591"/>
      <c r="L3" s="591" t="s">
        <v>65</v>
      </c>
      <c r="M3" s="591"/>
      <c r="N3" s="591"/>
      <c r="O3" s="591"/>
      <c r="P3" s="591"/>
      <c r="Q3" s="591"/>
      <c r="R3" s="594"/>
      <c r="S3" s="594"/>
      <c r="T3" s="594"/>
      <c r="U3" s="594"/>
      <c r="V3" s="595"/>
      <c r="W3" s="492" t="s">
        <v>66</v>
      </c>
      <c r="X3" s="493"/>
      <c r="Y3" s="493"/>
      <c r="Z3" s="493"/>
      <c r="AA3" s="493"/>
      <c r="AB3" s="590"/>
      <c r="AC3" s="594" t="s">
        <v>67</v>
      </c>
      <c r="AD3" s="493"/>
      <c r="AE3" s="493"/>
      <c r="AF3" s="493"/>
      <c r="AG3" s="493"/>
      <c r="AH3" s="493"/>
      <c r="AI3" s="493"/>
      <c r="AJ3" s="493"/>
      <c r="AK3" s="493"/>
      <c r="AL3" s="556"/>
      <c r="AM3" s="492" t="s">
        <v>68</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69</v>
      </c>
      <c r="BO3" s="493"/>
      <c r="BP3" s="493"/>
      <c r="BQ3" s="493"/>
      <c r="BR3" s="493"/>
      <c r="BS3" s="493"/>
      <c r="BT3" s="493"/>
      <c r="BU3" s="556"/>
      <c r="BV3" s="492" t="s">
        <v>70</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71</v>
      </c>
      <c r="CU3" s="493"/>
      <c r="CV3" s="493"/>
      <c r="CW3" s="493"/>
      <c r="CX3" s="493"/>
      <c r="CY3" s="493"/>
      <c r="CZ3" s="493"/>
      <c r="DA3" s="556"/>
      <c r="DB3" s="492" t="s">
        <v>72</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73</v>
      </c>
      <c r="AZ4" s="406"/>
      <c r="BA4" s="406"/>
      <c r="BB4" s="406"/>
      <c r="BC4" s="406"/>
      <c r="BD4" s="406"/>
      <c r="BE4" s="406"/>
      <c r="BF4" s="406"/>
      <c r="BG4" s="406"/>
      <c r="BH4" s="406"/>
      <c r="BI4" s="406"/>
      <c r="BJ4" s="406"/>
      <c r="BK4" s="406"/>
      <c r="BL4" s="406"/>
      <c r="BM4" s="407"/>
      <c r="BN4" s="408">
        <v>3334440</v>
      </c>
      <c r="BO4" s="409"/>
      <c r="BP4" s="409"/>
      <c r="BQ4" s="409"/>
      <c r="BR4" s="409"/>
      <c r="BS4" s="409"/>
      <c r="BT4" s="409"/>
      <c r="BU4" s="410"/>
      <c r="BV4" s="408">
        <v>3078107</v>
      </c>
      <c r="BW4" s="409"/>
      <c r="BX4" s="409"/>
      <c r="BY4" s="409"/>
      <c r="BZ4" s="409"/>
      <c r="CA4" s="409"/>
      <c r="CB4" s="409"/>
      <c r="CC4" s="410"/>
      <c r="CD4" s="582" t="s">
        <v>74</v>
      </c>
      <c r="CE4" s="583"/>
      <c r="CF4" s="583"/>
      <c r="CG4" s="583"/>
      <c r="CH4" s="583"/>
      <c r="CI4" s="583"/>
      <c r="CJ4" s="583"/>
      <c r="CK4" s="583"/>
      <c r="CL4" s="583"/>
      <c r="CM4" s="583"/>
      <c r="CN4" s="583"/>
      <c r="CO4" s="583"/>
      <c r="CP4" s="583"/>
      <c r="CQ4" s="583"/>
      <c r="CR4" s="583"/>
      <c r="CS4" s="584"/>
      <c r="CT4" s="585">
        <v>2</v>
      </c>
      <c r="CU4" s="586"/>
      <c r="CV4" s="586"/>
      <c r="CW4" s="586"/>
      <c r="CX4" s="586"/>
      <c r="CY4" s="586"/>
      <c r="CZ4" s="586"/>
      <c r="DA4" s="587"/>
      <c r="DB4" s="585">
        <v>1.6</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75</v>
      </c>
      <c r="AN5" s="387"/>
      <c r="AO5" s="387"/>
      <c r="AP5" s="387"/>
      <c r="AQ5" s="387"/>
      <c r="AR5" s="387"/>
      <c r="AS5" s="387"/>
      <c r="AT5" s="388"/>
      <c r="AU5" s="470" t="s">
        <v>76</v>
      </c>
      <c r="AV5" s="471"/>
      <c r="AW5" s="471"/>
      <c r="AX5" s="471"/>
      <c r="AY5" s="393" t="s">
        <v>77</v>
      </c>
      <c r="AZ5" s="394"/>
      <c r="BA5" s="394"/>
      <c r="BB5" s="394"/>
      <c r="BC5" s="394"/>
      <c r="BD5" s="394"/>
      <c r="BE5" s="394"/>
      <c r="BF5" s="394"/>
      <c r="BG5" s="394"/>
      <c r="BH5" s="394"/>
      <c r="BI5" s="394"/>
      <c r="BJ5" s="394"/>
      <c r="BK5" s="394"/>
      <c r="BL5" s="394"/>
      <c r="BM5" s="395"/>
      <c r="BN5" s="413">
        <v>3254521</v>
      </c>
      <c r="BO5" s="414"/>
      <c r="BP5" s="414"/>
      <c r="BQ5" s="414"/>
      <c r="BR5" s="414"/>
      <c r="BS5" s="414"/>
      <c r="BT5" s="414"/>
      <c r="BU5" s="415"/>
      <c r="BV5" s="413">
        <v>3037058</v>
      </c>
      <c r="BW5" s="414"/>
      <c r="BX5" s="414"/>
      <c r="BY5" s="414"/>
      <c r="BZ5" s="414"/>
      <c r="CA5" s="414"/>
      <c r="CB5" s="414"/>
      <c r="CC5" s="415"/>
      <c r="CD5" s="422" t="s">
        <v>78</v>
      </c>
      <c r="CE5" s="423"/>
      <c r="CF5" s="423"/>
      <c r="CG5" s="423"/>
      <c r="CH5" s="423"/>
      <c r="CI5" s="423"/>
      <c r="CJ5" s="423"/>
      <c r="CK5" s="423"/>
      <c r="CL5" s="423"/>
      <c r="CM5" s="423"/>
      <c r="CN5" s="423"/>
      <c r="CO5" s="423"/>
      <c r="CP5" s="423"/>
      <c r="CQ5" s="423"/>
      <c r="CR5" s="423"/>
      <c r="CS5" s="424"/>
      <c r="CT5" s="383">
        <v>81.7</v>
      </c>
      <c r="CU5" s="384"/>
      <c r="CV5" s="384"/>
      <c r="CW5" s="384"/>
      <c r="CX5" s="384"/>
      <c r="CY5" s="384"/>
      <c r="CZ5" s="384"/>
      <c r="DA5" s="385"/>
      <c r="DB5" s="383">
        <v>86.4</v>
      </c>
      <c r="DC5" s="384"/>
      <c r="DD5" s="384"/>
      <c r="DE5" s="384"/>
      <c r="DF5" s="384"/>
      <c r="DG5" s="384"/>
      <c r="DH5" s="384"/>
      <c r="DI5" s="385"/>
      <c r="DJ5" s="137"/>
      <c r="DK5" s="137"/>
      <c r="DL5" s="137"/>
      <c r="DM5" s="137"/>
      <c r="DN5" s="137"/>
      <c r="DO5" s="137"/>
    </row>
    <row r="6" spans="1:119" ht="18.75" customHeight="1">
      <c r="A6" s="138"/>
      <c r="B6" s="562" t="s">
        <v>79</v>
      </c>
      <c r="C6" s="427"/>
      <c r="D6" s="427"/>
      <c r="E6" s="563"/>
      <c r="F6" s="563"/>
      <c r="G6" s="563"/>
      <c r="H6" s="563"/>
      <c r="I6" s="563"/>
      <c r="J6" s="563"/>
      <c r="K6" s="563"/>
      <c r="L6" s="563" t="s">
        <v>80</v>
      </c>
      <c r="M6" s="563"/>
      <c r="N6" s="563"/>
      <c r="O6" s="563"/>
      <c r="P6" s="563"/>
      <c r="Q6" s="563"/>
      <c r="R6" s="451"/>
      <c r="S6" s="451"/>
      <c r="T6" s="451"/>
      <c r="U6" s="451"/>
      <c r="V6" s="569"/>
      <c r="W6" s="502" t="s">
        <v>81</v>
      </c>
      <c r="X6" s="426"/>
      <c r="Y6" s="426"/>
      <c r="Z6" s="426"/>
      <c r="AA6" s="426"/>
      <c r="AB6" s="427"/>
      <c r="AC6" s="574" t="s">
        <v>82</v>
      </c>
      <c r="AD6" s="575"/>
      <c r="AE6" s="575"/>
      <c r="AF6" s="575"/>
      <c r="AG6" s="575"/>
      <c r="AH6" s="575"/>
      <c r="AI6" s="575"/>
      <c r="AJ6" s="575"/>
      <c r="AK6" s="575"/>
      <c r="AL6" s="576"/>
      <c r="AM6" s="482" t="s">
        <v>83</v>
      </c>
      <c r="AN6" s="387"/>
      <c r="AO6" s="387"/>
      <c r="AP6" s="387"/>
      <c r="AQ6" s="387"/>
      <c r="AR6" s="387"/>
      <c r="AS6" s="387"/>
      <c r="AT6" s="388"/>
      <c r="AU6" s="470" t="s">
        <v>76</v>
      </c>
      <c r="AV6" s="471"/>
      <c r="AW6" s="471"/>
      <c r="AX6" s="471"/>
      <c r="AY6" s="393" t="s">
        <v>84</v>
      </c>
      <c r="AZ6" s="394"/>
      <c r="BA6" s="394"/>
      <c r="BB6" s="394"/>
      <c r="BC6" s="394"/>
      <c r="BD6" s="394"/>
      <c r="BE6" s="394"/>
      <c r="BF6" s="394"/>
      <c r="BG6" s="394"/>
      <c r="BH6" s="394"/>
      <c r="BI6" s="394"/>
      <c r="BJ6" s="394"/>
      <c r="BK6" s="394"/>
      <c r="BL6" s="394"/>
      <c r="BM6" s="395"/>
      <c r="BN6" s="413">
        <v>79919</v>
      </c>
      <c r="BO6" s="414"/>
      <c r="BP6" s="414"/>
      <c r="BQ6" s="414"/>
      <c r="BR6" s="414"/>
      <c r="BS6" s="414"/>
      <c r="BT6" s="414"/>
      <c r="BU6" s="415"/>
      <c r="BV6" s="413">
        <v>41049</v>
      </c>
      <c r="BW6" s="414"/>
      <c r="BX6" s="414"/>
      <c r="BY6" s="414"/>
      <c r="BZ6" s="414"/>
      <c r="CA6" s="414"/>
      <c r="CB6" s="414"/>
      <c r="CC6" s="415"/>
      <c r="CD6" s="422" t="s">
        <v>85</v>
      </c>
      <c r="CE6" s="423"/>
      <c r="CF6" s="423"/>
      <c r="CG6" s="423"/>
      <c r="CH6" s="423"/>
      <c r="CI6" s="423"/>
      <c r="CJ6" s="423"/>
      <c r="CK6" s="423"/>
      <c r="CL6" s="423"/>
      <c r="CM6" s="423"/>
      <c r="CN6" s="423"/>
      <c r="CO6" s="423"/>
      <c r="CP6" s="423"/>
      <c r="CQ6" s="423"/>
      <c r="CR6" s="423"/>
      <c r="CS6" s="424"/>
      <c r="CT6" s="559">
        <v>85.9</v>
      </c>
      <c r="CU6" s="560"/>
      <c r="CV6" s="560"/>
      <c r="CW6" s="560"/>
      <c r="CX6" s="560"/>
      <c r="CY6" s="560"/>
      <c r="CZ6" s="560"/>
      <c r="DA6" s="561"/>
      <c r="DB6" s="559">
        <v>90.9</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86</v>
      </c>
      <c r="AN7" s="387"/>
      <c r="AO7" s="387"/>
      <c r="AP7" s="387"/>
      <c r="AQ7" s="387"/>
      <c r="AR7" s="387"/>
      <c r="AS7" s="387"/>
      <c r="AT7" s="388"/>
      <c r="AU7" s="470" t="s">
        <v>87</v>
      </c>
      <c r="AV7" s="471"/>
      <c r="AW7" s="471"/>
      <c r="AX7" s="471"/>
      <c r="AY7" s="393" t="s">
        <v>88</v>
      </c>
      <c r="AZ7" s="394"/>
      <c r="BA7" s="394"/>
      <c r="BB7" s="394"/>
      <c r="BC7" s="394"/>
      <c r="BD7" s="394"/>
      <c r="BE7" s="394"/>
      <c r="BF7" s="394"/>
      <c r="BG7" s="394"/>
      <c r="BH7" s="394"/>
      <c r="BI7" s="394"/>
      <c r="BJ7" s="394"/>
      <c r="BK7" s="394"/>
      <c r="BL7" s="394"/>
      <c r="BM7" s="395"/>
      <c r="BN7" s="413">
        <v>37122</v>
      </c>
      <c r="BO7" s="414"/>
      <c r="BP7" s="414"/>
      <c r="BQ7" s="414"/>
      <c r="BR7" s="414"/>
      <c r="BS7" s="414"/>
      <c r="BT7" s="414"/>
      <c r="BU7" s="415"/>
      <c r="BV7" s="413">
        <v>7053</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2146815</v>
      </c>
      <c r="CU7" s="414"/>
      <c r="CV7" s="414"/>
      <c r="CW7" s="414"/>
      <c r="CX7" s="414"/>
      <c r="CY7" s="414"/>
      <c r="CZ7" s="414"/>
      <c r="DA7" s="415"/>
      <c r="DB7" s="413">
        <v>2078599</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42797</v>
      </c>
      <c r="BO8" s="414"/>
      <c r="BP8" s="414"/>
      <c r="BQ8" s="414"/>
      <c r="BR8" s="414"/>
      <c r="BS8" s="414"/>
      <c r="BT8" s="414"/>
      <c r="BU8" s="415"/>
      <c r="BV8" s="413">
        <v>33996</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0.16</v>
      </c>
      <c r="CU8" s="523"/>
      <c r="CV8" s="523"/>
      <c r="CW8" s="523"/>
      <c r="CX8" s="523"/>
      <c r="CY8" s="523"/>
      <c r="CZ8" s="523"/>
      <c r="DA8" s="524"/>
      <c r="DB8" s="522">
        <v>0.15</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3091</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76</v>
      </c>
      <c r="AV9" s="471"/>
      <c r="AW9" s="471"/>
      <c r="AX9" s="471"/>
      <c r="AY9" s="393" t="s">
        <v>98</v>
      </c>
      <c r="AZ9" s="394"/>
      <c r="BA9" s="394"/>
      <c r="BB9" s="394"/>
      <c r="BC9" s="394"/>
      <c r="BD9" s="394"/>
      <c r="BE9" s="394"/>
      <c r="BF9" s="394"/>
      <c r="BG9" s="394"/>
      <c r="BH9" s="394"/>
      <c r="BI9" s="394"/>
      <c r="BJ9" s="394"/>
      <c r="BK9" s="394"/>
      <c r="BL9" s="394"/>
      <c r="BM9" s="395"/>
      <c r="BN9" s="413">
        <v>8801</v>
      </c>
      <c r="BO9" s="414"/>
      <c r="BP9" s="414"/>
      <c r="BQ9" s="414"/>
      <c r="BR9" s="414"/>
      <c r="BS9" s="414"/>
      <c r="BT9" s="414"/>
      <c r="BU9" s="415"/>
      <c r="BV9" s="413">
        <v>-3706</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20.5</v>
      </c>
      <c r="CU9" s="384"/>
      <c r="CV9" s="384"/>
      <c r="CW9" s="384"/>
      <c r="CX9" s="384"/>
      <c r="CY9" s="384"/>
      <c r="CZ9" s="384"/>
      <c r="DA9" s="385"/>
      <c r="DB9" s="383">
        <v>21.5</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3462</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100571</v>
      </c>
      <c r="BO10" s="414"/>
      <c r="BP10" s="414"/>
      <c r="BQ10" s="414"/>
      <c r="BR10" s="414"/>
      <c r="BS10" s="414"/>
      <c r="BT10" s="414"/>
      <c r="BU10" s="415"/>
      <c r="BV10" s="413">
        <v>480</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76</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3190</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3183</v>
      </c>
      <c r="S13" s="515"/>
      <c r="T13" s="515"/>
      <c r="U13" s="515"/>
      <c r="V13" s="516"/>
      <c r="W13" s="502" t="s">
        <v>121</v>
      </c>
      <c r="X13" s="426"/>
      <c r="Y13" s="426"/>
      <c r="Z13" s="426"/>
      <c r="AA13" s="426"/>
      <c r="AB13" s="427"/>
      <c r="AC13" s="389">
        <v>543</v>
      </c>
      <c r="AD13" s="390"/>
      <c r="AE13" s="390"/>
      <c r="AF13" s="390"/>
      <c r="AG13" s="391"/>
      <c r="AH13" s="389">
        <v>652</v>
      </c>
      <c r="AI13" s="390"/>
      <c r="AJ13" s="390"/>
      <c r="AK13" s="390"/>
      <c r="AL13" s="392"/>
      <c r="AM13" s="482" t="s">
        <v>122</v>
      </c>
      <c r="AN13" s="387"/>
      <c r="AO13" s="387"/>
      <c r="AP13" s="387"/>
      <c r="AQ13" s="387"/>
      <c r="AR13" s="387"/>
      <c r="AS13" s="387"/>
      <c r="AT13" s="388"/>
      <c r="AU13" s="470" t="s">
        <v>116</v>
      </c>
      <c r="AV13" s="471"/>
      <c r="AW13" s="471"/>
      <c r="AX13" s="471"/>
      <c r="AY13" s="393" t="s">
        <v>123</v>
      </c>
      <c r="AZ13" s="394"/>
      <c r="BA13" s="394"/>
      <c r="BB13" s="394"/>
      <c r="BC13" s="394"/>
      <c r="BD13" s="394"/>
      <c r="BE13" s="394"/>
      <c r="BF13" s="394"/>
      <c r="BG13" s="394"/>
      <c r="BH13" s="394"/>
      <c r="BI13" s="394"/>
      <c r="BJ13" s="394"/>
      <c r="BK13" s="394"/>
      <c r="BL13" s="394"/>
      <c r="BM13" s="395"/>
      <c r="BN13" s="413">
        <v>109372</v>
      </c>
      <c r="BO13" s="414"/>
      <c r="BP13" s="414"/>
      <c r="BQ13" s="414"/>
      <c r="BR13" s="414"/>
      <c r="BS13" s="414"/>
      <c r="BT13" s="414"/>
      <c r="BU13" s="415"/>
      <c r="BV13" s="413">
        <v>-3226</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11.7</v>
      </c>
      <c r="CU13" s="384"/>
      <c r="CV13" s="384"/>
      <c r="CW13" s="384"/>
      <c r="CX13" s="384"/>
      <c r="CY13" s="384"/>
      <c r="CZ13" s="384"/>
      <c r="DA13" s="385"/>
      <c r="DB13" s="383">
        <v>13</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3241</v>
      </c>
      <c r="S14" s="515"/>
      <c r="T14" s="515"/>
      <c r="U14" s="515"/>
      <c r="V14" s="516"/>
      <c r="W14" s="517"/>
      <c r="X14" s="429"/>
      <c r="Y14" s="429"/>
      <c r="Z14" s="429"/>
      <c r="AA14" s="429"/>
      <c r="AB14" s="430"/>
      <c r="AC14" s="507">
        <v>34.700000000000003</v>
      </c>
      <c r="AD14" s="508"/>
      <c r="AE14" s="508"/>
      <c r="AF14" s="508"/>
      <c r="AG14" s="509"/>
      <c r="AH14" s="507">
        <v>32.6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32.1</v>
      </c>
      <c r="CU14" s="486"/>
      <c r="CV14" s="486"/>
      <c r="CW14" s="486"/>
      <c r="CX14" s="486"/>
      <c r="CY14" s="486"/>
      <c r="CZ14" s="486"/>
      <c r="DA14" s="487"/>
      <c r="DB14" s="518">
        <v>53</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3240</v>
      </c>
      <c r="S15" s="515"/>
      <c r="T15" s="515"/>
      <c r="U15" s="515"/>
      <c r="V15" s="516"/>
      <c r="W15" s="502" t="s">
        <v>127</v>
      </c>
      <c r="X15" s="426"/>
      <c r="Y15" s="426"/>
      <c r="Z15" s="426"/>
      <c r="AA15" s="426"/>
      <c r="AB15" s="427"/>
      <c r="AC15" s="389">
        <v>287</v>
      </c>
      <c r="AD15" s="390"/>
      <c r="AE15" s="390"/>
      <c r="AF15" s="390"/>
      <c r="AG15" s="391"/>
      <c r="AH15" s="389">
        <v>458</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322478</v>
      </c>
      <c r="BO15" s="409"/>
      <c r="BP15" s="409"/>
      <c r="BQ15" s="409"/>
      <c r="BR15" s="409"/>
      <c r="BS15" s="409"/>
      <c r="BT15" s="409"/>
      <c r="BU15" s="410"/>
      <c r="BV15" s="408">
        <v>311527</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18.3</v>
      </c>
      <c r="AD16" s="508"/>
      <c r="AE16" s="508"/>
      <c r="AF16" s="508"/>
      <c r="AG16" s="509"/>
      <c r="AH16" s="507">
        <v>22.9</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1969163</v>
      </c>
      <c r="BO16" s="414"/>
      <c r="BP16" s="414"/>
      <c r="BQ16" s="414"/>
      <c r="BR16" s="414"/>
      <c r="BS16" s="414"/>
      <c r="BT16" s="414"/>
      <c r="BU16" s="415"/>
      <c r="BV16" s="413">
        <v>1896996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735</v>
      </c>
      <c r="AD17" s="390"/>
      <c r="AE17" s="390"/>
      <c r="AF17" s="390"/>
      <c r="AG17" s="391"/>
      <c r="AH17" s="389">
        <v>887</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393190</v>
      </c>
      <c r="BO17" s="414"/>
      <c r="BP17" s="414"/>
      <c r="BQ17" s="414"/>
      <c r="BR17" s="414"/>
      <c r="BS17" s="414"/>
      <c r="BT17" s="414"/>
      <c r="BU17" s="415"/>
      <c r="BV17" s="413">
        <v>389506</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48.64</v>
      </c>
      <c r="M18" s="478"/>
      <c r="N18" s="478"/>
      <c r="O18" s="478"/>
      <c r="P18" s="478"/>
      <c r="Q18" s="478"/>
      <c r="R18" s="479"/>
      <c r="S18" s="479"/>
      <c r="T18" s="479"/>
      <c r="U18" s="479"/>
      <c r="V18" s="480"/>
      <c r="W18" s="494"/>
      <c r="X18" s="495"/>
      <c r="Y18" s="495"/>
      <c r="Z18" s="495"/>
      <c r="AA18" s="495"/>
      <c r="AB18" s="503"/>
      <c r="AC18" s="377">
        <v>47</v>
      </c>
      <c r="AD18" s="378"/>
      <c r="AE18" s="378"/>
      <c r="AF18" s="378"/>
      <c r="AG18" s="481"/>
      <c r="AH18" s="377">
        <v>44.4</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1752566</v>
      </c>
      <c r="BO18" s="414"/>
      <c r="BP18" s="414"/>
      <c r="BQ18" s="414"/>
      <c r="BR18" s="414"/>
      <c r="BS18" s="414"/>
      <c r="BT18" s="414"/>
      <c r="BU18" s="415"/>
      <c r="BV18" s="413">
        <v>1799381</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64</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2404370</v>
      </c>
      <c r="BO19" s="414"/>
      <c r="BP19" s="414"/>
      <c r="BQ19" s="414"/>
      <c r="BR19" s="414"/>
      <c r="BS19" s="414"/>
      <c r="BT19" s="414"/>
      <c r="BU19" s="415"/>
      <c r="BV19" s="413">
        <v>2358900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1269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3395299</v>
      </c>
      <c r="BO23" s="414"/>
      <c r="BP23" s="414"/>
      <c r="BQ23" s="414"/>
      <c r="BR23" s="414"/>
      <c r="BS23" s="414"/>
      <c r="BT23" s="414"/>
      <c r="BU23" s="415"/>
      <c r="BV23" s="413">
        <v>3619197</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6202</v>
      </c>
      <c r="R24" s="390"/>
      <c r="S24" s="390"/>
      <c r="T24" s="390"/>
      <c r="U24" s="390"/>
      <c r="V24" s="391"/>
      <c r="W24" s="455"/>
      <c r="X24" s="446"/>
      <c r="Y24" s="447"/>
      <c r="Z24" s="386" t="s">
        <v>151</v>
      </c>
      <c r="AA24" s="387"/>
      <c r="AB24" s="387"/>
      <c r="AC24" s="387"/>
      <c r="AD24" s="387"/>
      <c r="AE24" s="387"/>
      <c r="AF24" s="387"/>
      <c r="AG24" s="388"/>
      <c r="AH24" s="389">
        <v>57</v>
      </c>
      <c r="AI24" s="390"/>
      <c r="AJ24" s="390"/>
      <c r="AK24" s="390"/>
      <c r="AL24" s="391"/>
      <c r="AM24" s="389">
        <v>188043</v>
      </c>
      <c r="AN24" s="390"/>
      <c r="AO24" s="390"/>
      <c r="AP24" s="390"/>
      <c r="AQ24" s="390"/>
      <c r="AR24" s="391"/>
      <c r="AS24" s="389">
        <v>3299</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2622717</v>
      </c>
      <c r="BO24" s="414"/>
      <c r="BP24" s="414"/>
      <c r="BQ24" s="414"/>
      <c r="BR24" s="414"/>
      <c r="BS24" s="414"/>
      <c r="BT24" s="414"/>
      <c r="BU24" s="415"/>
      <c r="BV24" s="413">
        <v>2855401</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5994</v>
      </c>
      <c r="R25" s="390"/>
      <c r="S25" s="390"/>
      <c r="T25" s="390"/>
      <c r="U25" s="390"/>
      <c r="V25" s="391"/>
      <c r="W25" s="455"/>
      <c r="X25" s="446"/>
      <c r="Y25" s="447"/>
      <c r="Z25" s="386" t="s">
        <v>154</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78824</v>
      </c>
      <c r="BO25" s="409"/>
      <c r="BP25" s="409"/>
      <c r="BQ25" s="409"/>
      <c r="BR25" s="409"/>
      <c r="BS25" s="409"/>
      <c r="BT25" s="409"/>
      <c r="BU25" s="410"/>
      <c r="BV25" s="408">
        <v>116000</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5319</v>
      </c>
      <c r="R26" s="390"/>
      <c r="S26" s="390"/>
      <c r="T26" s="390"/>
      <c r="U26" s="390"/>
      <c r="V26" s="391"/>
      <c r="W26" s="455"/>
      <c r="X26" s="446"/>
      <c r="Y26" s="447"/>
      <c r="Z26" s="386" t="s">
        <v>157</v>
      </c>
      <c r="AA26" s="468"/>
      <c r="AB26" s="468"/>
      <c r="AC26" s="468"/>
      <c r="AD26" s="468"/>
      <c r="AE26" s="468"/>
      <c r="AF26" s="468"/>
      <c r="AG26" s="469"/>
      <c r="AH26" s="389" t="s">
        <v>118</v>
      </c>
      <c r="AI26" s="390"/>
      <c r="AJ26" s="390"/>
      <c r="AK26" s="390"/>
      <c r="AL26" s="391"/>
      <c r="AM26" s="389" t="s">
        <v>118</v>
      </c>
      <c r="AN26" s="390"/>
      <c r="AO26" s="390"/>
      <c r="AP26" s="390"/>
      <c r="AQ26" s="390"/>
      <c r="AR26" s="391"/>
      <c r="AS26" s="389" t="s">
        <v>118</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2680</v>
      </c>
      <c r="R27" s="390"/>
      <c r="S27" s="390"/>
      <c r="T27" s="390"/>
      <c r="U27" s="390"/>
      <c r="V27" s="391"/>
      <c r="W27" s="455"/>
      <c r="X27" s="446"/>
      <c r="Y27" s="447"/>
      <c r="Z27" s="386" t="s">
        <v>160</v>
      </c>
      <c r="AA27" s="387"/>
      <c r="AB27" s="387"/>
      <c r="AC27" s="387"/>
      <c r="AD27" s="387"/>
      <c r="AE27" s="387"/>
      <c r="AF27" s="387"/>
      <c r="AG27" s="388"/>
      <c r="AH27" s="389" t="s">
        <v>118</v>
      </c>
      <c r="AI27" s="390"/>
      <c r="AJ27" s="390"/>
      <c r="AK27" s="390"/>
      <c r="AL27" s="391"/>
      <c r="AM27" s="389" t="s">
        <v>118</v>
      </c>
      <c r="AN27" s="390"/>
      <c r="AO27" s="390"/>
      <c r="AP27" s="390"/>
      <c r="AQ27" s="390"/>
      <c r="AR27" s="391"/>
      <c r="AS27" s="389" t="s">
        <v>118</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t="s">
        <v>118</v>
      </c>
      <c r="BO27" s="417"/>
      <c r="BP27" s="417"/>
      <c r="BQ27" s="417"/>
      <c r="BR27" s="417"/>
      <c r="BS27" s="417"/>
      <c r="BT27" s="417"/>
      <c r="BU27" s="418"/>
      <c r="BV27" s="416" t="s">
        <v>118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2120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583355</v>
      </c>
      <c r="BO28" s="409"/>
      <c r="BP28" s="409"/>
      <c r="BQ28" s="409"/>
      <c r="BR28" s="409"/>
      <c r="BS28" s="409"/>
      <c r="BT28" s="409"/>
      <c r="BU28" s="410"/>
      <c r="BV28" s="408">
        <v>482784</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8</v>
      </c>
      <c r="M29" s="390"/>
      <c r="N29" s="390"/>
      <c r="O29" s="390"/>
      <c r="P29" s="391"/>
      <c r="Q29" s="389">
        <v>1770</v>
      </c>
      <c r="R29" s="390"/>
      <c r="S29" s="390"/>
      <c r="T29" s="390"/>
      <c r="U29" s="390"/>
      <c r="V29" s="391"/>
      <c r="W29" s="456"/>
      <c r="X29" s="457"/>
      <c r="Y29" s="458"/>
      <c r="Z29" s="386" t="s">
        <v>167</v>
      </c>
      <c r="AA29" s="387"/>
      <c r="AB29" s="387"/>
      <c r="AC29" s="387"/>
      <c r="AD29" s="387"/>
      <c r="AE29" s="387"/>
      <c r="AF29" s="387"/>
      <c r="AG29" s="388"/>
      <c r="AH29" s="389">
        <v>57</v>
      </c>
      <c r="AI29" s="390"/>
      <c r="AJ29" s="390"/>
      <c r="AK29" s="390"/>
      <c r="AL29" s="391"/>
      <c r="AM29" s="389">
        <v>188043</v>
      </c>
      <c r="AN29" s="390"/>
      <c r="AO29" s="390"/>
      <c r="AP29" s="390"/>
      <c r="AQ29" s="390"/>
      <c r="AR29" s="391"/>
      <c r="AS29" s="389">
        <v>3299</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200666</v>
      </c>
      <c r="BO29" s="414"/>
      <c r="BP29" s="414"/>
      <c r="BQ29" s="414"/>
      <c r="BR29" s="414"/>
      <c r="BS29" s="414"/>
      <c r="BT29" s="414"/>
      <c r="BU29" s="415"/>
      <c r="BV29" s="413">
        <v>200435</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98.5</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356115</v>
      </c>
      <c r="BO30" s="417"/>
      <c r="BP30" s="417"/>
      <c r="BQ30" s="417"/>
      <c r="BR30" s="417"/>
      <c r="BS30" s="417"/>
      <c r="BT30" s="417"/>
      <c r="BU30" s="418"/>
      <c r="BV30" s="416">
        <v>326497</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北空知衛生センター組合</v>
      </c>
      <c r="BZ34" s="372"/>
      <c r="CA34" s="372"/>
      <c r="CB34" s="372"/>
      <c r="CC34" s="372"/>
      <c r="CD34" s="372"/>
      <c r="CE34" s="372"/>
      <c r="CF34" s="372"/>
      <c r="CG34" s="372"/>
      <c r="CH34" s="372"/>
      <c r="CI34" s="372"/>
      <c r="CJ34" s="372"/>
      <c r="CK34" s="372"/>
      <c r="CL34" s="372"/>
      <c r="CM34" s="372"/>
      <c r="CN34" s="165"/>
      <c r="CO34" s="373">
        <f>IF(CQ34="","",MAX(C34:D43,U34:V43,AM34:AN43,BE34:BF43,BW34:BX43)+1)</f>
        <v>16</v>
      </c>
      <c r="CP34" s="373"/>
      <c r="CQ34" s="372" t="str">
        <f>IF('各会計、関係団体の財政状況及び健全化判断比率'!BS7="","",'各会計、関係団体の財政状況及び健全化判断比率'!BS7)</f>
        <v>妹背牛振興公社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介護保険特別会計（保険事業勘定）</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IF('各会計、関係団体の財政状況及び健全化判断比率'!B33="","",'各会計、関係団体の財政状況及び健全化判断比率'!B33)</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深川地区消防組合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北空知葬斎組合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介護保険特別会計（サービス事業勘定）</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北空知衛生施設組合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中・北空知廃棄物処理広域連合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北空知広域水道企業団</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14</v>
      </c>
      <c r="BX40" s="373"/>
      <c r="BY40" s="372" t="str">
        <f>IF('各会計、関係団体の財政状況及び健全化判断比率'!B74="","",'各会計、関係団体の財政状況及び健全化判断比率'!B74)</f>
        <v>空知教育センター組合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15</v>
      </c>
      <c r="BX41" s="373"/>
      <c r="BY41" s="372" t="str">
        <f>IF('各会計、関係団体の財政状況及び健全化判断比率'!B75="","",'各会計、関係団体の財政状況及び健全化判断比率'!B75)</f>
        <v>北空知圏学校給食組合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81" t="s">
        <v>519</v>
      </c>
      <c r="D34" s="1181"/>
      <c r="E34" s="1182"/>
      <c r="F34" s="32">
        <v>1.8</v>
      </c>
      <c r="G34" s="33">
        <v>1.76</v>
      </c>
      <c r="H34" s="33">
        <v>1.76</v>
      </c>
      <c r="I34" s="33">
        <v>1.63</v>
      </c>
      <c r="J34" s="34">
        <v>1.99</v>
      </c>
      <c r="K34" s="22"/>
      <c r="L34" s="22"/>
      <c r="M34" s="22"/>
      <c r="N34" s="22"/>
      <c r="O34" s="22"/>
      <c r="P34" s="22"/>
    </row>
    <row r="35" spans="1:16" ht="39" customHeight="1">
      <c r="A35" s="22"/>
      <c r="B35" s="35"/>
      <c r="C35" s="1175" t="s">
        <v>520</v>
      </c>
      <c r="D35" s="1176"/>
      <c r="E35" s="1177"/>
      <c r="F35" s="36">
        <v>0.54</v>
      </c>
      <c r="G35" s="37">
        <v>1.03</v>
      </c>
      <c r="H35" s="37">
        <v>1.47</v>
      </c>
      <c r="I35" s="37">
        <v>1.41</v>
      </c>
      <c r="J35" s="38">
        <v>0.28999999999999998</v>
      </c>
      <c r="K35" s="22"/>
      <c r="L35" s="22"/>
      <c r="M35" s="22"/>
      <c r="N35" s="22"/>
      <c r="O35" s="22"/>
      <c r="P35" s="22"/>
    </row>
    <row r="36" spans="1:16" ht="39" customHeight="1">
      <c r="A36" s="22"/>
      <c r="B36" s="35"/>
      <c r="C36" s="1175" t="s">
        <v>521</v>
      </c>
      <c r="D36" s="1176"/>
      <c r="E36" s="1177"/>
      <c r="F36" s="36">
        <v>0.32</v>
      </c>
      <c r="G36" s="37">
        <v>0.34</v>
      </c>
      <c r="H36" s="37">
        <v>0.27</v>
      </c>
      <c r="I36" s="37">
        <v>0.26</v>
      </c>
      <c r="J36" s="38">
        <v>0.23</v>
      </c>
      <c r="K36" s="22"/>
      <c r="L36" s="22"/>
      <c r="M36" s="22"/>
      <c r="N36" s="22"/>
      <c r="O36" s="22"/>
      <c r="P36" s="22"/>
    </row>
    <row r="37" spans="1:16" ht="39" customHeight="1">
      <c r="A37" s="22"/>
      <c r="B37" s="35"/>
      <c r="C37" s="1175" t="s">
        <v>522</v>
      </c>
      <c r="D37" s="1176"/>
      <c r="E37" s="1177"/>
      <c r="F37" s="36">
        <v>0.02</v>
      </c>
      <c r="G37" s="37">
        <v>0.02</v>
      </c>
      <c r="H37" s="37">
        <v>0.02</v>
      </c>
      <c r="I37" s="37">
        <v>0.02</v>
      </c>
      <c r="J37" s="38">
        <v>0.02</v>
      </c>
      <c r="K37" s="22"/>
      <c r="L37" s="22"/>
      <c r="M37" s="22"/>
      <c r="N37" s="22"/>
      <c r="O37" s="22"/>
      <c r="P37" s="22"/>
    </row>
    <row r="38" spans="1:16" ht="39" customHeight="1">
      <c r="A38" s="22"/>
      <c r="B38" s="35"/>
      <c r="C38" s="1175" t="s">
        <v>523</v>
      </c>
      <c r="D38" s="1176"/>
      <c r="E38" s="1177"/>
      <c r="F38" s="36">
        <v>0.01</v>
      </c>
      <c r="G38" s="37">
        <v>0.01</v>
      </c>
      <c r="H38" s="37">
        <v>0</v>
      </c>
      <c r="I38" s="37">
        <v>0</v>
      </c>
      <c r="J38" s="38">
        <v>0</v>
      </c>
      <c r="K38" s="22"/>
      <c r="L38" s="22"/>
      <c r="M38" s="22"/>
      <c r="N38" s="22"/>
      <c r="O38" s="22"/>
      <c r="P38" s="22"/>
    </row>
    <row r="39" spans="1:16" ht="39" customHeight="1">
      <c r="A39" s="22"/>
      <c r="B39" s="35"/>
      <c r="C39" s="1175" t="s">
        <v>524</v>
      </c>
      <c r="D39" s="1176"/>
      <c r="E39" s="1177"/>
      <c r="F39" s="36">
        <v>0</v>
      </c>
      <c r="G39" s="37">
        <v>0</v>
      </c>
      <c r="H39" s="37">
        <v>0</v>
      </c>
      <c r="I39" s="37">
        <v>0</v>
      </c>
      <c r="J39" s="38">
        <v>0</v>
      </c>
      <c r="K39" s="22"/>
      <c r="L39" s="22"/>
      <c r="M39" s="22"/>
      <c r="N39" s="22"/>
      <c r="O39" s="22"/>
      <c r="P39" s="22"/>
    </row>
    <row r="40" spans="1:16" ht="39" customHeight="1">
      <c r="A40" s="22"/>
      <c r="B40" s="35"/>
      <c r="C40" s="1175" t="s">
        <v>525</v>
      </c>
      <c r="D40" s="1176"/>
      <c r="E40" s="1177"/>
      <c r="F40" s="36">
        <v>0</v>
      </c>
      <c r="G40" s="37">
        <v>0</v>
      </c>
      <c r="H40" s="37">
        <v>0</v>
      </c>
      <c r="I40" s="37">
        <v>0</v>
      </c>
      <c r="J40" s="38">
        <v>0</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526</v>
      </c>
      <c r="D42" s="1176"/>
      <c r="E42" s="1177"/>
      <c r="F42" s="36" t="s">
        <v>472</v>
      </c>
      <c r="G42" s="37" t="s">
        <v>472</v>
      </c>
      <c r="H42" s="37" t="s">
        <v>472</v>
      </c>
      <c r="I42" s="37" t="s">
        <v>472</v>
      </c>
      <c r="J42" s="38" t="s">
        <v>472</v>
      </c>
      <c r="K42" s="22"/>
      <c r="L42" s="22"/>
      <c r="M42" s="22"/>
      <c r="N42" s="22"/>
      <c r="O42" s="22"/>
      <c r="P42" s="22"/>
    </row>
    <row r="43" spans="1:16" ht="39" customHeight="1" thickBot="1">
      <c r="A43" s="22"/>
      <c r="B43" s="40"/>
      <c r="C43" s="1178" t="s">
        <v>527</v>
      </c>
      <c r="D43" s="1179"/>
      <c r="E43" s="1180"/>
      <c r="F43" s="41" t="s">
        <v>472</v>
      </c>
      <c r="G43" s="42" t="s">
        <v>472</v>
      </c>
      <c r="H43" s="42" t="s">
        <v>472</v>
      </c>
      <c r="I43" s="42" t="s">
        <v>472</v>
      </c>
      <c r="J43" s="43" t="s">
        <v>472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91" t="s">
        <v>10</v>
      </c>
      <c r="C45" s="1192"/>
      <c r="D45" s="58"/>
      <c r="E45" s="1197" t="s">
        <v>11</v>
      </c>
      <c r="F45" s="1197"/>
      <c r="G45" s="1197"/>
      <c r="H45" s="1197"/>
      <c r="I45" s="1197"/>
      <c r="J45" s="1198"/>
      <c r="K45" s="59">
        <v>663</v>
      </c>
      <c r="L45" s="60">
        <v>615</v>
      </c>
      <c r="M45" s="60">
        <v>599</v>
      </c>
      <c r="N45" s="60">
        <v>561</v>
      </c>
      <c r="O45" s="61">
        <v>548</v>
      </c>
      <c r="P45" s="48"/>
      <c r="Q45" s="48"/>
      <c r="R45" s="48"/>
      <c r="S45" s="48"/>
      <c r="T45" s="48"/>
      <c r="U45" s="48"/>
    </row>
    <row r="46" spans="1:21" ht="30.75" customHeight="1">
      <c r="A46" s="48"/>
      <c r="B46" s="1193"/>
      <c r="C46" s="1194"/>
      <c r="D46" s="62"/>
      <c r="E46" s="1185" t="s">
        <v>12</v>
      </c>
      <c r="F46" s="1185"/>
      <c r="G46" s="1185"/>
      <c r="H46" s="1185"/>
      <c r="I46" s="1185"/>
      <c r="J46" s="1186"/>
      <c r="K46" s="63" t="s">
        <v>472</v>
      </c>
      <c r="L46" s="64" t="s">
        <v>472</v>
      </c>
      <c r="M46" s="64" t="s">
        <v>472</v>
      </c>
      <c r="N46" s="64" t="s">
        <v>472</v>
      </c>
      <c r="O46" s="65" t="s">
        <v>472</v>
      </c>
      <c r="P46" s="48"/>
      <c r="Q46" s="48"/>
      <c r="R46" s="48"/>
      <c r="S46" s="48"/>
      <c r="T46" s="48"/>
      <c r="U46" s="48"/>
    </row>
    <row r="47" spans="1:21" ht="30.75" customHeight="1">
      <c r="A47" s="48"/>
      <c r="B47" s="1193"/>
      <c r="C47" s="1194"/>
      <c r="D47" s="62"/>
      <c r="E47" s="1185" t="s">
        <v>13</v>
      </c>
      <c r="F47" s="1185"/>
      <c r="G47" s="1185"/>
      <c r="H47" s="1185"/>
      <c r="I47" s="1185"/>
      <c r="J47" s="1186"/>
      <c r="K47" s="63" t="s">
        <v>472</v>
      </c>
      <c r="L47" s="64" t="s">
        <v>472</v>
      </c>
      <c r="M47" s="64" t="s">
        <v>472</v>
      </c>
      <c r="N47" s="64" t="s">
        <v>472</v>
      </c>
      <c r="O47" s="65" t="s">
        <v>472</v>
      </c>
      <c r="P47" s="48"/>
      <c r="Q47" s="48"/>
      <c r="R47" s="48"/>
      <c r="S47" s="48"/>
      <c r="T47" s="48"/>
      <c r="U47" s="48"/>
    </row>
    <row r="48" spans="1:21" ht="30.75" customHeight="1">
      <c r="A48" s="48"/>
      <c r="B48" s="1193"/>
      <c r="C48" s="1194"/>
      <c r="D48" s="62"/>
      <c r="E48" s="1185" t="s">
        <v>14</v>
      </c>
      <c r="F48" s="1185"/>
      <c r="G48" s="1185"/>
      <c r="H48" s="1185"/>
      <c r="I48" s="1185"/>
      <c r="J48" s="1186"/>
      <c r="K48" s="63">
        <v>13</v>
      </c>
      <c r="L48" s="64">
        <v>79</v>
      </c>
      <c r="M48" s="64">
        <v>85</v>
      </c>
      <c r="N48" s="64">
        <v>84</v>
      </c>
      <c r="O48" s="65">
        <v>86</v>
      </c>
      <c r="P48" s="48"/>
      <c r="Q48" s="48"/>
      <c r="R48" s="48"/>
      <c r="S48" s="48"/>
      <c r="T48" s="48"/>
      <c r="U48" s="48"/>
    </row>
    <row r="49" spans="1:21" ht="30.75" customHeight="1">
      <c r="A49" s="48"/>
      <c r="B49" s="1193"/>
      <c r="C49" s="1194"/>
      <c r="D49" s="62"/>
      <c r="E49" s="1185" t="s">
        <v>15</v>
      </c>
      <c r="F49" s="1185"/>
      <c r="G49" s="1185"/>
      <c r="H49" s="1185"/>
      <c r="I49" s="1185"/>
      <c r="J49" s="1186"/>
      <c r="K49" s="63">
        <v>76</v>
      </c>
      <c r="L49" s="64">
        <v>60</v>
      </c>
      <c r="M49" s="64">
        <v>34</v>
      </c>
      <c r="N49" s="64">
        <v>27</v>
      </c>
      <c r="O49" s="65">
        <v>16</v>
      </c>
      <c r="P49" s="48"/>
      <c r="Q49" s="48"/>
      <c r="R49" s="48"/>
      <c r="S49" s="48"/>
      <c r="T49" s="48"/>
      <c r="U49" s="48"/>
    </row>
    <row r="50" spans="1:21" ht="30.75" customHeight="1">
      <c r="A50" s="48"/>
      <c r="B50" s="1193"/>
      <c r="C50" s="1194"/>
      <c r="D50" s="62"/>
      <c r="E50" s="1185" t="s">
        <v>16</v>
      </c>
      <c r="F50" s="1185"/>
      <c r="G50" s="1185"/>
      <c r="H50" s="1185"/>
      <c r="I50" s="1185"/>
      <c r="J50" s="1186"/>
      <c r="K50" s="63">
        <v>41</v>
      </c>
      <c r="L50" s="64">
        <v>37</v>
      </c>
      <c r="M50" s="64">
        <v>33</v>
      </c>
      <c r="N50" s="64">
        <v>33</v>
      </c>
      <c r="O50" s="65">
        <v>33</v>
      </c>
      <c r="P50" s="48"/>
      <c r="Q50" s="48"/>
      <c r="R50" s="48"/>
      <c r="S50" s="48"/>
      <c r="T50" s="48"/>
      <c r="U50" s="48"/>
    </row>
    <row r="51" spans="1:21" ht="30.75" customHeight="1">
      <c r="A51" s="48"/>
      <c r="B51" s="1195"/>
      <c r="C51" s="1196"/>
      <c r="D51" s="66"/>
      <c r="E51" s="1185" t="s">
        <v>17</v>
      </c>
      <c r="F51" s="1185"/>
      <c r="G51" s="1185"/>
      <c r="H51" s="1185"/>
      <c r="I51" s="1185"/>
      <c r="J51" s="1186"/>
      <c r="K51" s="63">
        <v>1</v>
      </c>
      <c r="L51" s="64">
        <v>0</v>
      </c>
      <c r="M51" s="64">
        <v>0</v>
      </c>
      <c r="N51" s="64">
        <v>0</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583</v>
      </c>
      <c r="L52" s="64">
        <v>555</v>
      </c>
      <c r="M52" s="64">
        <v>527</v>
      </c>
      <c r="N52" s="64">
        <v>513</v>
      </c>
      <c r="O52" s="65">
        <v>502</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211</v>
      </c>
      <c r="L53" s="69">
        <v>236</v>
      </c>
      <c r="M53" s="69">
        <v>224</v>
      </c>
      <c r="N53" s="69">
        <v>192</v>
      </c>
      <c r="O53" s="70">
        <v>181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512</v>
      </c>
      <c r="J40" s="79" t="s">
        <v>513</v>
      </c>
      <c r="K40" s="79" t="s">
        <v>514</v>
      </c>
      <c r="L40" s="79" t="s">
        <v>515</v>
      </c>
      <c r="M40" s="80" t="s">
        <v>516</v>
      </c>
    </row>
    <row r="41" spans="2:13" ht="27.75" customHeight="1">
      <c r="B41" s="1211" t="s">
        <v>23</v>
      </c>
      <c r="C41" s="1212"/>
      <c r="D41" s="81"/>
      <c r="E41" s="1213" t="s">
        <v>24</v>
      </c>
      <c r="F41" s="1213"/>
      <c r="G41" s="1213"/>
      <c r="H41" s="1214"/>
      <c r="I41" s="82">
        <v>4446</v>
      </c>
      <c r="J41" s="83">
        <v>4053</v>
      </c>
      <c r="K41" s="83">
        <v>3802</v>
      </c>
      <c r="L41" s="83">
        <v>3619</v>
      </c>
      <c r="M41" s="84">
        <v>3395</v>
      </c>
    </row>
    <row r="42" spans="2:13" ht="27.75" customHeight="1">
      <c r="B42" s="1201"/>
      <c r="C42" s="1202"/>
      <c r="D42" s="85"/>
      <c r="E42" s="1205" t="s">
        <v>25</v>
      </c>
      <c r="F42" s="1205"/>
      <c r="G42" s="1205"/>
      <c r="H42" s="1206"/>
      <c r="I42" s="86">
        <v>189</v>
      </c>
      <c r="J42" s="87">
        <v>155</v>
      </c>
      <c r="K42" s="87">
        <v>126</v>
      </c>
      <c r="L42" s="87">
        <v>95</v>
      </c>
      <c r="M42" s="88">
        <v>64</v>
      </c>
    </row>
    <row r="43" spans="2:13" ht="27.75" customHeight="1">
      <c r="B43" s="1201"/>
      <c r="C43" s="1202"/>
      <c r="D43" s="85"/>
      <c r="E43" s="1205" t="s">
        <v>26</v>
      </c>
      <c r="F43" s="1205"/>
      <c r="G43" s="1205"/>
      <c r="H43" s="1206"/>
      <c r="I43" s="86">
        <v>128</v>
      </c>
      <c r="J43" s="87">
        <v>417</v>
      </c>
      <c r="K43" s="87">
        <v>695</v>
      </c>
      <c r="L43" s="87">
        <v>932</v>
      </c>
      <c r="M43" s="88">
        <v>930</v>
      </c>
    </row>
    <row r="44" spans="2:13" ht="27.75" customHeight="1">
      <c r="B44" s="1201"/>
      <c r="C44" s="1202"/>
      <c r="D44" s="85"/>
      <c r="E44" s="1205" t="s">
        <v>27</v>
      </c>
      <c r="F44" s="1205"/>
      <c r="G44" s="1205"/>
      <c r="H44" s="1206"/>
      <c r="I44" s="86">
        <v>180</v>
      </c>
      <c r="J44" s="87">
        <v>126</v>
      </c>
      <c r="K44" s="87">
        <v>95</v>
      </c>
      <c r="L44" s="87">
        <v>69</v>
      </c>
      <c r="M44" s="88">
        <v>53</v>
      </c>
    </row>
    <row r="45" spans="2:13" ht="27.75" customHeight="1">
      <c r="B45" s="1201"/>
      <c r="C45" s="1202"/>
      <c r="D45" s="85"/>
      <c r="E45" s="1205" t="s">
        <v>28</v>
      </c>
      <c r="F45" s="1205"/>
      <c r="G45" s="1205"/>
      <c r="H45" s="1206"/>
      <c r="I45" s="86">
        <v>1004</v>
      </c>
      <c r="J45" s="87">
        <v>975</v>
      </c>
      <c r="K45" s="87">
        <v>940</v>
      </c>
      <c r="L45" s="87">
        <v>938</v>
      </c>
      <c r="M45" s="88">
        <v>917</v>
      </c>
    </row>
    <row r="46" spans="2:13" ht="27.75" customHeight="1">
      <c r="B46" s="1201"/>
      <c r="C46" s="1202"/>
      <c r="D46" s="85"/>
      <c r="E46" s="1205" t="s">
        <v>29</v>
      </c>
      <c r="F46" s="1205"/>
      <c r="G46" s="1205"/>
      <c r="H46" s="1206"/>
      <c r="I46" s="86" t="s">
        <v>472</v>
      </c>
      <c r="J46" s="87" t="s">
        <v>472</v>
      </c>
      <c r="K46" s="87" t="s">
        <v>472</v>
      </c>
      <c r="L46" s="87" t="s">
        <v>472</v>
      </c>
      <c r="M46" s="88" t="s">
        <v>472</v>
      </c>
    </row>
    <row r="47" spans="2:13" ht="27.75" customHeight="1">
      <c r="B47" s="1201"/>
      <c r="C47" s="1202"/>
      <c r="D47" s="85"/>
      <c r="E47" s="1205" t="s">
        <v>30</v>
      </c>
      <c r="F47" s="1205"/>
      <c r="G47" s="1205"/>
      <c r="H47" s="1206"/>
      <c r="I47" s="86" t="s">
        <v>472</v>
      </c>
      <c r="J47" s="87" t="s">
        <v>472</v>
      </c>
      <c r="K47" s="87" t="s">
        <v>472</v>
      </c>
      <c r="L47" s="87" t="s">
        <v>472</v>
      </c>
      <c r="M47" s="88" t="s">
        <v>472</v>
      </c>
    </row>
    <row r="48" spans="2:13" ht="27.75" customHeight="1">
      <c r="B48" s="1203"/>
      <c r="C48" s="1204"/>
      <c r="D48" s="85"/>
      <c r="E48" s="1205" t="s">
        <v>31</v>
      </c>
      <c r="F48" s="1205"/>
      <c r="G48" s="1205"/>
      <c r="H48" s="1206"/>
      <c r="I48" s="86" t="s">
        <v>472</v>
      </c>
      <c r="J48" s="87" t="s">
        <v>472</v>
      </c>
      <c r="K48" s="87" t="s">
        <v>472</v>
      </c>
      <c r="L48" s="87" t="s">
        <v>472</v>
      </c>
      <c r="M48" s="88" t="s">
        <v>472</v>
      </c>
    </row>
    <row r="49" spans="2:13" ht="27.75" customHeight="1">
      <c r="B49" s="1199" t="s">
        <v>32</v>
      </c>
      <c r="C49" s="1200"/>
      <c r="D49" s="89"/>
      <c r="E49" s="1205" t="s">
        <v>33</v>
      </c>
      <c r="F49" s="1205"/>
      <c r="G49" s="1205"/>
      <c r="H49" s="1206"/>
      <c r="I49" s="86">
        <v>868</v>
      </c>
      <c r="J49" s="87">
        <v>925</v>
      </c>
      <c r="K49" s="87">
        <v>1062</v>
      </c>
      <c r="L49" s="87">
        <v>1090</v>
      </c>
      <c r="M49" s="88">
        <v>1219</v>
      </c>
    </row>
    <row r="50" spans="2:13" ht="27.75" customHeight="1">
      <c r="B50" s="1201"/>
      <c r="C50" s="1202"/>
      <c r="D50" s="85"/>
      <c r="E50" s="1205" t="s">
        <v>34</v>
      </c>
      <c r="F50" s="1205"/>
      <c r="G50" s="1205"/>
      <c r="H50" s="1206"/>
      <c r="I50" s="86">
        <v>363</v>
      </c>
      <c r="J50" s="87">
        <v>332</v>
      </c>
      <c r="K50" s="87">
        <v>392</v>
      </c>
      <c r="L50" s="87">
        <v>366</v>
      </c>
      <c r="M50" s="88">
        <v>448</v>
      </c>
    </row>
    <row r="51" spans="2:13" ht="27.75" customHeight="1">
      <c r="B51" s="1203"/>
      <c r="C51" s="1204"/>
      <c r="D51" s="85"/>
      <c r="E51" s="1205" t="s">
        <v>35</v>
      </c>
      <c r="F51" s="1205"/>
      <c r="G51" s="1205"/>
      <c r="H51" s="1206"/>
      <c r="I51" s="86">
        <v>3845</v>
      </c>
      <c r="J51" s="87">
        <v>3635</v>
      </c>
      <c r="K51" s="87">
        <v>3425</v>
      </c>
      <c r="L51" s="87">
        <v>3322</v>
      </c>
      <c r="M51" s="88">
        <v>3136</v>
      </c>
    </row>
    <row r="52" spans="2:13" ht="27.75" customHeight="1" thickBot="1">
      <c r="B52" s="1207" t="s">
        <v>20</v>
      </c>
      <c r="C52" s="1208"/>
      <c r="D52" s="90"/>
      <c r="E52" s="1209" t="s">
        <v>36</v>
      </c>
      <c r="F52" s="1209"/>
      <c r="G52" s="1209"/>
      <c r="H52" s="1210"/>
      <c r="I52" s="91">
        <v>872</v>
      </c>
      <c r="J52" s="92">
        <v>835</v>
      </c>
      <c r="K52" s="92">
        <v>778</v>
      </c>
      <c r="L52" s="92">
        <v>875</v>
      </c>
      <c r="M52" s="93">
        <v>556</v>
      </c>
    </row>
    <row r="53" spans="2:13" ht="27.75" customHeight="1">
      <c r="B53" s="94" t="s">
        <v>37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topLeftCell="D1" zoomScaleSheetLayoutView="55" workbookViewId="0">
      <selection activeCell="M60" sqref="M60"/>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542</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542</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543</v>
      </c>
      <c r="C41" s="246"/>
      <c r="D41" s="246"/>
      <c r="E41" s="246"/>
      <c r="F41" s="246"/>
      <c r="G41" s="246"/>
      <c r="H41" s="246"/>
      <c r="I41" s="246"/>
      <c r="J41" s="246"/>
      <c r="K41" s="246"/>
      <c r="L41" s="246"/>
      <c r="M41" s="246"/>
      <c r="N41" s="246"/>
      <c r="O41" s="246"/>
      <c r="P41" s="247"/>
    </row>
    <row r="42" spans="2:17">
      <c r="B42" s="248"/>
      <c r="C42" s="244"/>
      <c r="D42" s="244"/>
      <c r="E42" s="244"/>
      <c r="F42" s="244"/>
      <c r="G42" s="351" t="s">
        <v>544</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545</v>
      </c>
    </row>
    <row r="50" spans="1:17">
      <c r="B50" s="248"/>
      <c r="C50" s="244"/>
      <c r="D50" s="244"/>
      <c r="E50" s="244"/>
      <c r="F50" s="244"/>
      <c r="G50" s="1224"/>
      <c r="H50" s="1225"/>
      <c r="I50" s="1225"/>
      <c r="J50" s="1226"/>
      <c r="K50" s="354" t="s">
        <v>512</v>
      </c>
      <c r="L50" s="354" t="s">
        <v>513</v>
      </c>
      <c r="M50" s="354" t="s">
        <v>514</v>
      </c>
      <c r="N50" s="354" t="s">
        <v>515</v>
      </c>
      <c r="O50" s="354" t="s">
        <v>516</v>
      </c>
    </row>
    <row r="51" spans="1:17">
      <c r="B51" s="248"/>
      <c r="C51" s="244"/>
      <c r="D51" s="244"/>
      <c r="E51" s="244"/>
      <c r="F51" s="244"/>
      <c r="G51" s="1227" t="s">
        <v>546</v>
      </c>
      <c r="H51" s="1228"/>
      <c r="I51" s="1233" t="s">
        <v>547</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548</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549</v>
      </c>
      <c r="H55" s="1239"/>
      <c r="I55" s="1237" t="s">
        <v>547</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548</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550</v>
      </c>
      <c r="C63" s="244"/>
      <c r="D63" s="244"/>
      <c r="E63" s="244"/>
      <c r="F63" s="244"/>
      <c r="G63" s="244"/>
      <c r="H63" s="244"/>
      <c r="I63" s="244"/>
      <c r="J63" s="244"/>
      <c r="K63" s="244"/>
      <c r="L63" s="244"/>
      <c r="M63" s="244"/>
      <c r="N63" s="244"/>
      <c r="O63" s="244"/>
    </row>
    <row r="64" spans="1:17">
      <c r="B64" s="248"/>
      <c r="C64" s="244"/>
      <c r="D64" s="244"/>
      <c r="E64" s="244"/>
      <c r="F64" s="244"/>
      <c r="G64" s="351" t="s">
        <v>544</v>
      </c>
      <c r="I64" s="352"/>
      <c r="J64" s="352"/>
      <c r="K64" s="352"/>
      <c r="L64" s="244"/>
      <c r="M64" s="244"/>
      <c r="N64" s="244"/>
      <c r="O64" s="244"/>
    </row>
    <row r="65" spans="2:30">
      <c r="B65" s="248"/>
      <c r="C65" s="244"/>
      <c r="D65" s="244"/>
      <c r="E65" s="244"/>
      <c r="F65" s="244"/>
      <c r="G65" s="1247" t="s">
        <v>553</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551</v>
      </c>
      <c r="I71" s="368"/>
      <c r="J71" s="364"/>
      <c r="K71" s="364"/>
      <c r="L71" s="365"/>
      <c r="M71" s="364"/>
      <c r="N71" s="365"/>
      <c r="O71" s="366"/>
    </row>
    <row r="72" spans="2:30">
      <c r="B72" s="248"/>
      <c r="C72" s="244"/>
      <c r="D72" s="244"/>
      <c r="E72" s="244"/>
      <c r="F72" s="244"/>
      <c r="G72" s="1224"/>
      <c r="H72" s="1225"/>
      <c r="I72" s="1225"/>
      <c r="J72" s="1226"/>
      <c r="K72" s="354" t="s">
        <v>512</v>
      </c>
      <c r="L72" s="354" t="s">
        <v>513</v>
      </c>
      <c r="M72" s="354" t="s">
        <v>514</v>
      </c>
      <c r="N72" s="354" t="s">
        <v>515</v>
      </c>
      <c r="O72" s="354" t="s">
        <v>516</v>
      </c>
    </row>
    <row r="73" spans="2:30">
      <c r="B73" s="248"/>
      <c r="C73" s="244"/>
      <c r="D73" s="244"/>
      <c r="E73" s="244"/>
      <c r="F73" s="244"/>
      <c r="G73" s="1227" t="s">
        <v>546</v>
      </c>
      <c r="H73" s="1228"/>
      <c r="I73" s="1233" t="s">
        <v>547</v>
      </c>
      <c r="J73" s="1233"/>
      <c r="K73" s="1248">
        <v>51.4</v>
      </c>
      <c r="L73" s="1248">
        <v>49.6</v>
      </c>
      <c r="M73" s="1236">
        <v>45.9</v>
      </c>
      <c r="N73" s="1236">
        <v>53</v>
      </c>
      <c r="O73" s="1236">
        <v>32.1</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552</v>
      </c>
      <c r="J75" s="1237"/>
      <c r="K75" s="1249">
        <v>13.1</v>
      </c>
      <c r="L75" s="1249">
        <v>13.2</v>
      </c>
      <c r="M75" s="1249">
        <v>13.2</v>
      </c>
      <c r="N75" s="1249">
        <v>13</v>
      </c>
      <c r="O75" s="1249">
        <v>11.7</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549</v>
      </c>
      <c r="H77" s="1239"/>
      <c r="I77" s="1237" t="s">
        <v>547</v>
      </c>
      <c r="J77" s="1237"/>
      <c r="K77" s="1248">
        <v>0</v>
      </c>
      <c r="L77" s="1248">
        <v>0</v>
      </c>
      <c r="M77" s="1236">
        <v>0</v>
      </c>
      <c r="N77" s="1236">
        <v>0</v>
      </c>
      <c r="O77" s="1236">
        <v>0</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552</v>
      </c>
      <c r="J79" s="1246"/>
      <c r="K79" s="1251">
        <v>11.4</v>
      </c>
      <c r="L79" s="1251">
        <v>10.1</v>
      </c>
      <c r="M79" s="1251">
        <v>9.1999999999999993</v>
      </c>
      <c r="N79" s="1251">
        <v>8.1999999999999993</v>
      </c>
      <c r="O79" s="1251">
        <v>7.8</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topLeftCell="A7"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38</v>
      </c>
      <c r="E2" s="109"/>
      <c r="F2" s="110" t="s">
        <v>511</v>
      </c>
      <c r="G2" s="111"/>
      <c r="H2" s="112"/>
    </row>
    <row r="3" spans="1:8">
      <c r="A3" s="108" t="s">
        <v>504</v>
      </c>
      <c r="B3" s="113"/>
      <c r="C3" s="114"/>
      <c r="D3" s="115">
        <v>49008</v>
      </c>
      <c r="E3" s="116"/>
      <c r="F3" s="117">
        <v>216155</v>
      </c>
      <c r="G3" s="118"/>
      <c r="H3" s="119"/>
    </row>
    <row r="4" spans="1:8">
      <c r="A4" s="120"/>
      <c r="B4" s="121"/>
      <c r="C4" s="122"/>
      <c r="D4" s="123">
        <v>45584</v>
      </c>
      <c r="E4" s="124"/>
      <c r="F4" s="125">
        <v>108827</v>
      </c>
      <c r="G4" s="126"/>
      <c r="H4" s="127"/>
    </row>
    <row r="5" spans="1:8">
      <c r="A5" s="108" t="s">
        <v>506</v>
      </c>
      <c r="B5" s="113"/>
      <c r="C5" s="114"/>
      <c r="D5" s="115">
        <v>28930</v>
      </c>
      <c r="E5" s="116"/>
      <c r="F5" s="117">
        <v>228305</v>
      </c>
      <c r="G5" s="118"/>
      <c r="H5" s="119"/>
    </row>
    <row r="6" spans="1:8">
      <c r="A6" s="120"/>
      <c r="B6" s="121"/>
      <c r="C6" s="122"/>
      <c r="D6" s="123">
        <v>7151</v>
      </c>
      <c r="E6" s="124"/>
      <c r="F6" s="125">
        <v>86611</v>
      </c>
      <c r="G6" s="126"/>
      <c r="H6" s="127"/>
    </row>
    <row r="7" spans="1:8">
      <c r="A7" s="108" t="s">
        <v>507</v>
      </c>
      <c r="B7" s="113"/>
      <c r="C7" s="114"/>
      <c r="D7" s="115">
        <v>175373</v>
      </c>
      <c r="E7" s="116"/>
      <c r="F7" s="117">
        <v>316331</v>
      </c>
      <c r="G7" s="118"/>
      <c r="H7" s="119"/>
    </row>
    <row r="8" spans="1:8">
      <c r="A8" s="120"/>
      <c r="B8" s="121"/>
      <c r="C8" s="122"/>
      <c r="D8" s="123">
        <v>81633</v>
      </c>
      <c r="E8" s="124"/>
      <c r="F8" s="125">
        <v>106387</v>
      </c>
      <c r="G8" s="126"/>
      <c r="H8" s="127"/>
    </row>
    <row r="9" spans="1:8">
      <c r="A9" s="108" t="s">
        <v>508</v>
      </c>
      <c r="B9" s="113"/>
      <c r="C9" s="114"/>
      <c r="D9" s="115">
        <v>73155</v>
      </c>
      <c r="E9" s="116"/>
      <c r="F9" s="117">
        <v>333013</v>
      </c>
      <c r="G9" s="118"/>
      <c r="H9" s="119"/>
    </row>
    <row r="10" spans="1:8">
      <c r="A10" s="120"/>
      <c r="B10" s="121"/>
      <c r="C10" s="122"/>
      <c r="D10" s="123">
        <v>50587</v>
      </c>
      <c r="E10" s="124"/>
      <c r="F10" s="125">
        <v>126732</v>
      </c>
      <c r="G10" s="126"/>
      <c r="H10" s="127"/>
    </row>
    <row r="11" spans="1:8">
      <c r="A11" s="108" t="s">
        <v>509</v>
      </c>
      <c r="B11" s="113"/>
      <c r="C11" s="114"/>
      <c r="D11" s="115">
        <v>120383</v>
      </c>
      <c r="E11" s="116"/>
      <c r="F11" s="117">
        <v>280458</v>
      </c>
      <c r="G11" s="118"/>
      <c r="H11" s="119"/>
    </row>
    <row r="12" spans="1:8">
      <c r="A12" s="120"/>
      <c r="B12" s="121"/>
      <c r="C12" s="128"/>
      <c r="D12" s="123">
        <v>13278</v>
      </c>
      <c r="E12" s="124"/>
      <c r="F12" s="125">
        <v>127286</v>
      </c>
      <c r="G12" s="126"/>
      <c r="H12" s="127"/>
    </row>
    <row r="13" spans="1:8">
      <c r="A13" s="108"/>
      <c r="B13" s="113"/>
      <c r="C13" s="129"/>
      <c r="D13" s="130">
        <v>89370</v>
      </c>
      <c r="E13" s="131"/>
      <c r="F13" s="132">
        <v>274852</v>
      </c>
      <c r="G13" s="133"/>
      <c r="H13" s="119"/>
    </row>
    <row r="14" spans="1:8">
      <c r="A14" s="120"/>
      <c r="B14" s="121"/>
      <c r="C14" s="122"/>
      <c r="D14" s="123">
        <v>39647</v>
      </c>
      <c r="E14" s="124"/>
      <c r="F14" s="125">
        <v>111169</v>
      </c>
      <c r="G14" s="126"/>
      <c r="H14" s="127"/>
    </row>
    <row r="17" spans="1:11">
      <c r="A17" s="104" t="s">
        <v>39</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40</v>
      </c>
      <c r="B19" s="134">
        <f>ROUND(VALUE(SUBSTITUTE(実質収支比率等に係る経年分析!F$48,"▲","-")),2)</f>
        <v>1.8</v>
      </c>
      <c r="C19" s="134">
        <f>ROUND(VALUE(SUBSTITUTE(実質収支比率等に係る経年分析!G$48,"▲","-")),2)</f>
        <v>1.77</v>
      </c>
      <c r="D19" s="134">
        <f>ROUND(VALUE(SUBSTITUTE(実質収支比率等に係る経年分析!H$48,"▲","-")),2)</f>
        <v>1.76</v>
      </c>
      <c r="E19" s="134">
        <f>ROUND(VALUE(SUBSTITUTE(実質収支比率等に係る経年分析!I$48,"▲","-")),2)</f>
        <v>1.64</v>
      </c>
      <c r="F19" s="134">
        <f>ROUND(VALUE(SUBSTITUTE(実質収支比率等に係る経年分析!J$48,"▲","-")),2)</f>
        <v>1.99</v>
      </c>
    </row>
    <row r="20" spans="1:11">
      <c r="A20" s="134" t="s">
        <v>41</v>
      </c>
      <c r="B20" s="134">
        <f>ROUND(VALUE(SUBSTITUTE(実質収支比率等に係る経年分析!F$47,"▲","-")),2)</f>
        <v>18.32</v>
      </c>
      <c r="C20" s="134">
        <f>ROUND(VALUE(SUBSTITUTE(実質収支比率等に係る経年分析!G$47,"▲","-")),2)</f>
        <v>18.690000000000001</v>
      </c>
      <c r="D20" s="134">
        <f>ROUND(VALUE(SUBSTITUTE(実質収支比率等に係る経年分析!H$47,"▲","-")),2)</f>
        <v>22.52</v>
      </c>
      <c r="E20" s="134">
        <f>ROUND(VALUE(SUBSTITUTE(実質収支比率等に係る経年分析!I$47,"▲","-")),2)</f>
        <v>23.23</v>
      </c>
      <c r="F20" s="134">
        <f>ROUND(VALUE(SUBSTITUTE(実質収支比率等に係る経年分析!J$47,"▲","-")),2)</f>
        <v>27.17</v>
      </c>
    </row>
    <row r="21" spans="1:11">
      <c r="A21" s="134" t="s">
        <v>42</v>
      </c>
      <c r="B21" s="134">
        <f>IF(ISNUMBER(VALUE(SUBSTITUTE(実質収支比率等に係る経年分析!F$49,"▲","-"))),ROUND(VALUE(SUBSTITUTE(実質収支比率等に係る経年分析!F$49,"▲","-")),2),NA())</f>
        <v>4.34</v>
      </c>
      <c r="C21" s="134">
        <f>IF(ISNUMBER(VALUE(SUBSTITUTE(実質収支比率等に係る経年分析!G$49,"▲","-"))),ROUND(VALUE(SUBSTITUTE(実質収支比率等に係る経年分析!G$49,"▲","-")),2),NA())</f>
        <v>-0.05</v>
      </c>
      <c r="D21" s="134">
        <f>IF(ISNUMBER(VALUE(SUBSTITUTE(実質収支比率等に係る経年分析!H$49,"▲","-"))),ROUND(VALUE(SUBSTITUTE(実質収支比率等に係る経年分析!H$49,"▲","-")),2),NA())</f>
        <v>3.75</v>
      </c>
      <c r="E21" s="134">
        <f>IF(ISNUMBER(VALUE(SUBSTITUTE(実質収支比率等に係る経年分析!I$49,"▲","-"))),ROUND(VALUE(SUBSTITUTE(実質収支比率等に係る経年分析!I$49,"▲","-")),2),NA())</f>
        <v>-0.16</v>
      </c>
      <c r="F21" s="134">
        <f>IF(ISNUMBER(VALUE(SUBSTITUTE(実質収支比率等に係る経年分析!J$49,"▲","-"))),ROUND(VALUE(SUBSTITUTE(実質収支比率等に係る経年分析!J$49,"▲","-")),2),NA())</f>
        <v>5.09</v>
      </c>
    </row>
    <row r="24" spans="1:11">
      <c r="A24" s="104" t="s">
        <v>43</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44</v>
      </c>
      <c r="C26" s="135" t="s">
        <v>45</v>
      </c>
      <c r="D26" s="135" t="s">
        <v>44</v>
      </c>
      <c r="E26" s="135" t="s">
        <v>45</v>
      </c>
      <c r="F26" s="135" t="s">
        <v>44</v>
      </c>
      <c r="G26" s="135" t="s">
        <v>45</v>
      </c>
      <c r="H26" s="135" t="s">
        <v>44</v>
      </c>
      <c r="I26" s="135" t="s">
        <v>45</v>
      </c>
      <c r="J26" s="135" t="s">
        <v>44</v>
      </c>
      <c r="K26" s="135" t="s">
        <v>45</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介護保険特別会計（サービス事業勘定）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農業集落排水事業特別会計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0.02</v>
      </c>
    </row>
    <row r="34" spans="1:16">
      <c r="A34" s="135" t="str">
        <f>IF(連結実質赤字比率に係る赤字・黒字の構成分析!C$36="",NA(),連結実質赤字比率に係る赤字・黒字の構成分析!C$36)</f>
        <v>介護保険特別会計（保険事業勘定）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0.23</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0.54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1.47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1.41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0.28999999999999998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1.76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1.76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1.99</v>
      </c>
    </row>
    <row r="39" spans="1:16">
      <c r="A39" s="104" t="s">
        <v>46</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c r="A42" s="136" t="s">
        <v>49</v>
      </c>
      <c r="B42" s="136"/>
      <c r="C42" s="136"/>
      <c r="D42" s="136">
        <f>'実質公債費比率（分子）の構造'!K$52</f>
        <v>583</v>
      </c>
      <c r="E42" s="136"/>
      <c r="F42" s="136"/>
      <c r="G42" s="136">
        <f>'実質公債費比率（分子）の構造'!L$52</f>
        <v>555</v>
      </c>
      <c r="H42" s="136"/>
      <c r="I42" s="136"/>
      <c r="J42" s="136">
        <f>'実質公債費比率（分子）の構造'!M$52</f>
        <v>527</v>
      </c>
      <c r="K42" s="136"/>
      <c r="L42" s="136"/>
      <c r="M42" s="136">
        <f>'実質公債費比率（分子）の構造'!N$52</f>
        <v>513</v>
      </c>
      <c r="N42" s="136"/>
      <c r="O42" s="136"/>
      <c r="P42" s="136">
        <f>'実質公債費比率（分子）の構造'!O$52</f>
        <v>502</v>
      </c>
    </row>
    <row r="43" spans="1:16">
      <c r="A43" s="136" t="s">
        <v>50</v>
      </c>
      <c r="B43" s="136">
        <f>'実質公債費比率（分子）の構造'!K$51</f>
        <v>1</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51</v>
      </c>
      <c r="B44" s="136">
        <f>'実質公債費比率（分子）の構造'!K$50</f>
        <v>41</v>
      </c>
      <c r="C44" s="136"/>
      <c r="D44" s="136"/>
      <c r="E44" s="136">
        <f>'実質公債費比率（分子）の構造'!L$50</f>
        <v>37</v>
      </c>
      <c r="F44" s="136"/>
      <c r="G44" s="136"/>
      <c r="H44" s="136">
        <f>'実質公債費比率（分子）の構造'!M$50</f>
        <v>33</v>
      </c>
      <c r="I44" s="136"/>
      <c r="J44" s="136"/>
      <c r="K44" s="136">
        <f>'実質公債費比率（分子）の構造'!N$50</f>
        <v>33</v>
      </c>
      <c r="L44" s="136"/>
      <c r="M44" s="136"/>
      <c r="N44" s="136">
        <f>'実質公債費比率（分子）の構造'!O$50</f>
        <v>33</v>
      </c>
      <c r="O44" s="136"/>
      <c r="P44" s="136"/>
    </row>
    <row r="45" spans="1:16">
      <c r="A45" s="136" t="s">
        <v>52</v>
      </c>
      <c r="B45" s="136">
        <f>'実質公債費比率（分子）の構造'!K$49</f>
        <v>76</v>
      </c>
      <c r="C45" s="136"/>
      <c r="D45" s="136"/>
      <c r="E45" s="136">
        <f>'実質公債費比率（分子）の構造'!L$49</f>
        <v>60</v>
      </c>
      <c r="F45" s="136"/>
      <c r="G45" s="136"/>
      <c r="H45" s="136">
        <f>'実質公債費比率（分子）の構造'!M$49</f>
        <v>34</v>
      </c>
      <c r="I45" s="136"/>
      <c r="J45" s="136"/>
      <c r="K45" s="136">
        <f>'実質公債費比率（分子）の構造'!N$49</f>
        <v>27</v>
      </c>
      <c r="L45" s="136"/>
      <c r="M45" s="136"/>
      <c r="N45" s="136">
        <f>'実質公債費比率（分子）の構造'!O$49</f>
        <v>16</v>
      </c>
      <c r="O45" s="136"/>
      <c r="P45" s="136"/>
    </row>
    <row r="46" spans="1:16">
      <c r="A46" s="136" t="s">
        <v>53</v>
      </c>
      <c r="B46" s="136">
        <f>'実質公債費比率（分子）の構造'!K$48</f>
        <v>13</v>
      </c>
      <c r="C46" s="136"/>
      <c r="D46" s="136"/>
      <c r="E46" s="136">
        <f>'実質公債費比率（分子）の構造'!L$48</f>
        <v>79</v>
      </c>
      <c r="F46" s="136"/>
      <c r="G46" s="136"/>
      <c r="H46" s="136">
        <f>'実質公債費比率（分子）の構造'!M$48</f>
        <v>85</v>
      </c>
      <c r="I46" s="136"/>
      <c r="J46" s="136"/>
      <c r="K46" s="136">
        <f>'実質公債費比率（分子）の構造'!N$48</f>
        <v>84</v>
      </c>
      <c r="L46" s="136"/>
      <c r="M46" s="136"/>
      <c r="N46" s="136">
        <f>'実質公債費比率（分子）の構造'!O$48</f>
        <v>86</v>
      </c>
      <c r="O46" s="136"/>
      <c r="P46" s="136"/>
    </row>
    <row r="47" spans="1:16">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663</v>
      </c>
      <c r="C49" s="136"/>
      <c r="D49" s="136"/>
      <c r="E49" s="136">
        <f>'実質公債費比率（分子）の構造'!L$45</f>
        <v>615</v>
      </c>
      <c r="F49" s="136"/>
      <c r="G49" s="136"/>
      <c r="H49" s="136">
        <f>'実質公債費比率（分子）の構造'!M$45</f>
        <v>599</v>
      </c>
      <c r="I49" s="136"/>
      <c r="J49" s="136"/>
      <c r="K49" s="136">
        <f>'実質公債費比率（分子）の構造'!N$45</f>
        <v>561</v>
      </c>
      <c r="L49" s="136"/>
      <c r="M49" s="136"/>
      <c r="N49" s="136">
        <f>'実質公債費比率（分子）の構造'!O$45</f>
        <v>548</v>
      </c>
      <c r="O49" s="136"/>
      <c r="P49" s="136"/>
    </row>
    <row r="50" spans="1:16">
      <c r="A50" s="136" t="s">
        <v>57</v>
      </c>
      <c r="B50" s="136" t="e">
        <f>NA()</f>
        <v>#N/A</v>
      </c>
      <c r="C50" s="136">
        <f>IF(ISNUMBER('実質公債費比率（分子）の構造'!K$53),'実質公債費比率（分子）の構造'!K$53,NA())</f>
        <v>211</v>
      </c>
      <c r="D50" s="136" t="e">
        <f>NA()</f>
        <v>#N/A</v>
      </c>
      <c r="E50" s="136" t="e">
        <f>NA()</f>
        <v>#N/A</v>
      </c>
      <c r="F50" s="136">
        <f>IF(ISNUMBER('実質公債費比率（分子）の構造'!L$53),'実質公債費比率（分子）の構造'!L$53,NA())</f>
        <v>236</v>
      </c>
      <c r="G50" s="136" t="e">
        <f>NA()</f>
        <v>#N/A</v>
      </c>
      <c r="H50" s="136" t="e">
        <f>NA()</f>
        <v>#N/A</v>
      </c>
      <c r="I50" s="136">
        <f>IF(ISNUMBER('実質公債費比率（分子）の構造'!M$53),'実質公債費比率（分子）の構造'!M$53,NA())</f>
        <v>224</v>
      </c>
      <c r="J50" s="136" t="e">
        <f>NA()</f>
        <v>#N/A</v>
      </c>
      <c r="K50" s="136" t="e">
        <f>NA()</f>
        <v>#N/A</v>
      </c>
      <c r="L50" s="136">
        <f>IF(ISNUMBER('実質公債費比率（分子）の構造'!N$53),'実質公債費比率（分子）の構造'!N$53,NA())</f>
        <v>192</v>
      </c>
      <c r="M50" s="136" t="e">
        <f>NA()</f>
        <v>#N/A</v>
      </c>
      <c r="N50" s="136" t="e">
        <f>NA()</f>
        <v>#N/A</v>
      </c>
      <c r="O50" s="136">
        <f>IF(ISNUMBER('実質公債費比率（分子）の構造'!O$53),'実質公債費比率（分子）の構造'!O$53,NA())</f>
        <v>181</v>
      </c>
      <c r="P50" s="136" t="e">
        <f>NA()</f>
        <v>#N/A</v>
      </c>
    </row>
    <row r="53" spans="1:16">
      <c r="A53" s="104" t="s">
        <v>58</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35</v>
      </c>
      <c r="B56" s="135"/>
      <c r="C56" s="135"/>
      <c r="D56" s="135">
        <f>'将来負担比率（分子）の構造'!I$51</f>
        <v>3845</v>
      </c>
      <c r="E56" s="135"/>
      <c r="F56" s="135"/>
      <c r="G56" s="135">
        <f>'将来負担比率（分子）の構造'!J$51</f>
        <v>3635</v>
      </c>
      <c r="H56" s="135"/>
      <c r="I56" s="135"/>
      <c r="J56" s="135">
        <f>'将来負担比率（分子）の構造'!K$51</f>
        <v>3425</v>
      </c>
      <c r="K56" s="135"/>
      <c r="L56" s="135"/>
      <c r="M56" s="135">
        <f>'将来負担比率（分子）の構造'!L$51</f>
        <v>3322</v>
      </c>
      <c r="N56" s="135"/>
      <c r="O56" s="135"/>
      <c r="P56" s="135">
        <f>'将来負担比率（分子）の構造'!M$51</f>
        <v>3136</v>
      </c>
    </row>
    <row r="57" spans="1:16">
      <c r="A57" s="135" t="s">
        <v>34</v>
      </c>
      <c r="B57" s="135"/>
      <c r="C57" s="135"/>
      <c r="D57" s="135">
        <f>'将来負担比率（分子）の構造'!I$50</f>
        <v>363</v>
      </c>
      <c r="E57" s="135"/>
      <c r="F57" s="135"/>
      <c r="G57" s="135">
        <f>'将来負担比率（分子）の構造'!J$50</f>
        <v>332</v>
      </c>
      <c r="H57" s="135"/>
      <c r="I57" s="135"/>
      <c r="J57" s="135">
        <f>'将来負担比率（分子）の構造'!K$50</f>
        <v>392</v>
      </c>
      <c r="K57" s="135"/>
      <c r="L57" s="135"/>
      <c r="M57" s="135">
        <f>'将来負担比率（分子）の構造'!L$50</f>
        <v>366</v>
      </c>
      <c r="N57" s="135"/>
      <c r="O57" s="135"/>
      <c r="P57" s="135">
        <f>'将来負担比率（分子）の構造'!M$50</f>
        <v>448</v>
      </c>
    </row>
    <row r="58" spans="1:16">
      <c r="A58" s="135" t="s">
        <v>33</v>
      </c>
      <c r="B58" s="135"/>
      <c r="C58" s="135"/>
      <c r="D58" s="135">
        <f>'将来負担比率（分子）の構造'!I$49</f>
        <v>868</v>
      </c>
      <c r="E58" s="135"/>
      <c r="F58" s="135"/>
      <c r="G58" s="135">
        <f>'将来負担比率（分子）の構造'!J$49</f>
        <v>925</v>
      </c>
      <c r="H58" s="135"/>
      <c r="I58" s="135"/>
      <c r="J58" s="135">
        <f>'将来負担比率（分子）の構造'!K$49</f>
        <v>1062</v>
      </c>
      <c r="K58" s="135"/>
      <c r="L58" s="135"/>
      <c r="M58" s="135">
        <f>'将来負担比率（分子）の構造'!L$49</f>
        <v>1090</v>
      </c>
      <c r="N58" s="135"/>
      <c r="O58" s="135"/>
      <c r="P58" s="135">
        <f>'将来負担比率（分子）の構造'!M$49</f>
        <v>1219</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1004</v>
      </c>
      <c r="C62" s="135"/>
      <c r="D62" s="135"/>
      <c r="E62" s="135">
        <f>'将来負担比率（分子）の構造'!J$45</f>
        <v>975</v>
      </c>
      <c r="F62" s="135"/>
      <c r="G62" s="135"/>
      <c r="H62" s="135">
        <f>'将来負担比率（分子）の構造'!K$45</f>
        <v>940</v>
      </c>
      <c r="I62" s="135"/>
      <c r="J62" s="135"/>
      <c r="K62" s="135">
        <f>'将来負担比率（分子）の構造'!L$45</f>
        <v>938</v>
      </c>
      <c r="L62" s="135"/>
      <c r="M62" s="135"/>
      <c r="N62" s="135">
        <f>'将来負担比率（分子）の構造'!M$45</f>
        <v>917</v>
      </c>
      <c r="O62" s="135"/>
      <c r="P62" s="135"/>
    </row>
    <row r="63" spans="1:16">
      <c r="A63" s="135" t="s">
        <v>27</v>
      </c>
      <c r="B63" s="135">
        <f>'将来負担比率（分子）の構造'!I$44</f>
        <v>180</v>
      </c>
      <c r="C63" s="135"/>
      <c r="D63" s="135"/>
      <c r="E63" s="135">
        <f>'将来負担比率（分子）の構造'!J$44</f>
        <v>126</v>
      </c>
      <c r="F63" s="135"/>
      <c r="G63" s="135"/>
      <c r="H63" s="135">
        <f>'将来負担比率（分子）の構造'!K$44</f>
        <v>95</v>
      </c>
      <c r="I63" s="135"/>
      <c r="J63" s="135"/>
      <c r="K63" s="135">
        <f>'将来負担比率（分子）の構造'!L$44</f>
        <v>69</v>
      </c>
      <c r="L63" s="135"/>
      <c r="M63" s="135"/>
      <c r="N63" s="135">
        <f>'将来負担比率（分子）の構造'!M$44</f>
        <v>53</v>
      </c>
      <c r="O63" s="135"/>
      <c r="P63" s="135"/>
    </row>
    <row r="64" spans="1:16">
      <c r="A64" s="135" t="s">
        <v>26</v>
      </c>
      <c r="B64" s="135">
        <f>'将来負担比率（分子）の構造'!I$43</f>
        <v>128</v>
      </c>
      <c r="C64" s="135"/>
      <c r="D64" s="135"/>
      <c r="E64" s="135">
        <f>'将来負担比率（分子）の構造'!J$43</f>
        <v>417</v>
      </c>
      <c r="F64" s="135"/>
      <c r="G64" s="135"/>
      <c r="H64" s="135">
        <f>'将来負担比率（分子）の構造'!K$43</f>
        <v>695</v>
      </c>
      <c r="I64" s="135"/>
      <c r="J64" s="135"/>
      <c r="K64" s="135">
        <f>'将来負担比率（分子）の構造'!L$43</f>
        <v>932</v>
      </c>
      <c r="L64" s="135"/>
      <c r="M64" s="135"/>
      <c r="N64" s="135">
        <f>'将来負担比率（分子）の構造'!M$43</f>
        <v>930</v>
      </c>
      <c r="O64" s="135"/>
      <c r="P64" s="135"/>
    </row>
    <row r="65" spans="1:16">
      <c r="A65" s="135" t="s">
        <v>25</v>
      </c>
      <c r="B65" s="135">
        <f>'将来負担比率（分子）の構造'!I$42</f>
        <v>189</v>
      </c>
      <c r="C65" s="135"/>
      <c r="D65" s="135"/>
      <c r="E65" s="135">
        <f>'将来負担比率（分子）の構造'!J$42</f>
        <v>155</v>
      </c>
      <c r="F65" s="135"/>
      <c r="G65" s="135"/>
      <c r="H65" s="135">
        <f>'将来負担比率（分子）の構造'!K$42</f>
        <v>126</v>
      </c>
      <c r="I65" s="135"/>
      <c r="J65" s="135"/>
      <c r="K65" s="135">
        <f>'将来負担比率（分子）の構造'!L$42</f>
        <v>95</v>
      </c>
      <c r="L65" s="135"/>
      <c r="M65" s="135"/>
      <c r="N65" s="135">
        <f>'将来負担比率（分子）の構造'!M$42</f>
        <v>64</v>
      </c>
      <c r="O65" s="135"/>
      <c r="P65" s="135"/>
    </row>
    <row r="66" spans="1:16">
      <c r="A66" s="135" t="s">
        <v>24</v>
      </c>
      <c r="B66" s="135">
        <f>'将来負担比率（分子）の構造'!I$41</f>
        <v>4446</v>
      </c>
      <c r="C66" s="135"/>
      <c r="D66" s="135"/>
      <c r="E66" s="135">
        <f>'将来負担比率（分子）の構造'!J$41</f>
        <v>4053</v>
      </c>
      <c r="F66" s="135"/>
      <c r="G66" s="135"/>
      <c r="H66" s="135">
        <f>'将来負担比率（分子）の構造'!K$41</f>
        <v>3802</v>
      </c>
      <c r="I66" s="135"/>
      <c r="J66" s="135"/>
      <c r="K66" s="135">
        <f>'将来負担比率（分子）の構造'!L$41</f>
        <v>3619</v>
      </c>
      <c r="L66" s="135"/>
      <c r="M66" s="135"/>
      <c r="N66" s="135">
        <f>'将来負担比率（分子）の構造'!M$41</f>
        <v>3395</v>
      </c>
      <c r="O66" s="135"/>
      <c r="P66" s="135"/>
    </row>
    <row r="67" spans="1:16">
      <c r="A67" s="135" t="s">
        <v>61</v>
      </c>
      <c r="B67" s="135" t="e">
        <f>NA()</f>
        <v>#N/A</v>
      </c>
      <c r="C67" s="135">
        <f>IF(ISNUMBER('将来負担比率（分子）の構造'!I$52), IF('将来負担比率（分子）の構造'!I$52 &lt; 0, 0, '将来負担比率（分子）の構造'!I$52), NA())</f>
        <v>872</v>
      </c>
      <c r="D67" s="135" t="e">
        <f>NA()</f>
        <v>#N/A</v>
      </c>
      <c r="E67" s="135" t="e">
        <f>NA()</f>
        <v>#N/A</v>
      </c>
      <c r="F67" s="135">
        <f>IF(ISNUMBER('将来負担比率（分子）の構造'!J$52), IF('将来負担比率（分子）の構造'!J$52 &lt; 0, 0, '将来負担比率（分子）の構造'!J$52), NA())</f>
        <v>835</v>
      </c>
      <c r="G67" s="135" t="e">
        <f>NA()</f>
        <v>#N/A</v>
      </c>
      <c r="H67" s="135" t="e">
        <f>NA()</f>
        <v>#N/A</v>
      </c>
      <c r="I67" s="135">
        <f>IF(ISNUMBER('将来負担比率（分子）の構造'!K$52), IF('将来負担比率（分子）の構造'!K$52 &lt; 0, 0, '将来負担比率（分子）の構造'!K$52), NA())</f>
        <v>778</v>
      </c>
      <c r="J67" s="135" t="e">
        <f>NA()</f>
        <v>#N/A</v>
      </c>
      <c r="K67" s="135" t="e">
        <f>NA()</f>
        <v>#N/A</v>
      </c>
      <c r="L67" s="135">
        <f>IF(ISNUMBER('将来負担比率（分子）の構造'!L$52), IF('将来負担比率（分子）の構造'!L$52 &lt; 0, 0, '将来負担比率（分子）の構造'!L$52), NA())</f>
        <v>875</v>
      </c>
      <c r="M67" s="135" t="e">
        <f>NA()</f>
        <v>#N/A</v>
      </c>
      <c r="N67" s="135" t="e">
        <f>NA()</f>
        <v>#N/A</v>
      </c>
      <c r="O67" s="135">
        <f>IF(ISNUMBER('将来負担比率（分子）の構造'!M$52), IF('将来負担比率（分子）の構造'!M$52 &lt; 0, 0, '将来負担比率（分子）の構造'!M$52), NA())</f>
        <v>556</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264363</v>
      </c>
      <c r="S5" s="669"/>
      <c r="T5" s="669"/>
      <c r="U5" s="669"/>
      <c r="V5" s="669"/>
      <c r="W5" s="669"/>
      <c r="X5" s="669"/>
      <c r="Y5" s="716"/>
      <c r="Z5" s="729">
        <v>7.9</v>
      </c>
      <c r="AA5" s="729"/>
      <c r="AB5" s="729"/>
      <c r="AC5" s="729"/>
      <c r="AD5" s="730">
        <v>264363</v>
      </c>
      <c r="AE5" s="730"/>
      <c r="AF5" s="730"/>
      <c r="AG5" s="730"/>
      <c r="AH5" s="730"/>
      <c r="AI5" s="730"/>
      <c r="AJ5" s="730"/>
      <c r="AK5" s="730"/>
      <c r="AL5" s="717">
        <v>13</v>
      </c>
      <c r="AM5" s="686"/>
      <c r="AN5" s="686"/>
      <c r="AO5" s="718"/>
      <c r="AP5" s="705" t="s">
        <v>206</v>
      </c>
      <c r="AQ5" s="706"/>
      <c r="AR5" s="706"/>
      <c r="AS5" s="706"/>
      <c r="AT5" s="706"/>
      <c r="AU5" s="706"/>
      <c r="AV5" s="706"/>
      <c r="AW5" s="706"/>
      <c r="AX5" s="706"/>
      <c r="AY5" s="706"/>
      <c r="AZ5" s="706"/>
      <c r="BA5" s="706"/>
      <c r="BB5" s="706"/>
      <c r="BC5" s="706"/>
      <c r="BD5" s="706"/>
      <c r="BE5" s="706"/>
      <c r="BF5" s="707"/>
      <c r="BG5" s="618">
        <v>259011</v>
      </c>
      <c r="BH5" s="619"/>
      <c r="BI5" s="619"/>
      <c r="BJ5" s="619"/>
      <c r="BK5" s="619"/>
      <c r="BL5" s="619"/>
      <c r="BM5" s="619"/>
      <c r="BN5" s="620"/>
      <c r="BO5" s="671">
        <v>98</v>
      </c>
      <c r="BP5" s="671"/>
      <c r="BQ5" s="671"/>
      <c r="BR5" s="671"/>
      <c r="BS5" s="672">
        <v>1999</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46922</v>
      </c>
      <c r="S6" s="619"/>
      <c r="T6" s="619"/>
      <c r="U6" s="619"/>
      <c r="V6" s="619"/>
      <c r="W6" s="619"/>
      <c r="X6" s="619"/>
      <c r="Y6" s="620"/>
      <c r="Z6" s="671">
        <v>1.4</v>
      </c>
      <c r="AA6" s="671"/>
      <c r="AB6" s="671"/>
      <c r="AC6" s="671"/>
      <c r="AD6" s="672">
        <v>46922</v>
      </c>
      <c r="AE6" s="672"/>
      <c r="AF6" s="672"/>
      <c r="AG6" s="672"/>
      <c r="AH6" s="672"/>
      <c r="AI6" s="672"/>
      <c r="AJ6" s="672"/>
      <c r="AK6" s="672"/>
      <c r="AL6" s="641">
        <v>2.2999999999999998</v>
      </c>
      <c r="AM6" s="673"/>
      <c r="AN6" s="673"/>
      <c r="AO6" s="674"/>
      <c r="AP6" s="615" t="s">
        <v>211</v>
      </c>
      <c r="AQ6" s="616"/>
      <c r="AR6" s="616"/>
      <c r="AS6" s="616"/>
      <c r="AT6" s="616"/>
      <c r="AU6" s="616"/>
      <c r="AV6" s="616"/>
      <c r="AW6" s="616"/>
      <c r="AX6" s="616"/>
      <c r="AY6" s="616"/>
      <c r="AZ6" s="616"/>
      <c r="BA6" s="616"/>
      <c r="BB6" s="616"/>
      <c r="BC6" s="616"/>
      <c r="BD6" s="616"/>
      <c r="BE6" s="616"/>
      <c r="BF6" s="617"/>
      <c r="BG6" s="618">
        <v>259011</v>
      </c>
      <c r="BH6" s="619"/>
      <c r="BI6" s="619"/>
      <c r="BJ6" s="619"/>
      <c r="BK6" s="619"/>
      <c r="BL6" s="619"/>
      <c r="BM6" s="619"/>
      <c r="BN6" s="620"/>
      <c r="BO6" s="671">
        <v>98</v>
      </c>
      <c r="BP6" s="671"/>
      <c r="BQ6" s="671"/>
      <c r="BR6" s="671"/>
      <c r="BS6" s="672">
        <v>1999</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68346</v>
      </c>
      <c r="CS6" s="619"/>
      <c r="CT6" s="619"/>
      <c r="CU6" s="619"/>
      <c r="CV6" s="619"/>
      <c r="CW6" s="619"/>
      <c r="CX6" s="619"/>
      <c r="CY6" s="620"/>
      <c r="CZ6" s="671">
        <v>2.1</v>
      </c>
      <c r="DA6" s="671"/>
      <c r="DB6" s="671"/>
      <c r="DC6" s="671"/>
      <c r="DD6" s="624" t="s">
        <v>213</v>
      </c>
      <c r="DE6" s="619"/>
      <c r="DF6" s="619"/>
      <c r="DG6" s="619"/>
      <c r="DH6" s="619"/>
      <c r="DI6" s="619"/>
      <c r="DJ6" s="619"/>
      <c r="DK6" s="619"/>
      <c r="DL6" s="619"/>
      <c r="DM6" s="619"/>
      <c r="DN6" s="619"/>
      <c r="DO6" s="619"/>
      <c r="DP6" s="620"/>
      <c r="DQ6" s="624">
        <v>68346</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488</v>
      </c>
      <c r="S7" s="619"/>
      <c r="T7" s="619"/>
      <c r="U7" s="619"/>
      <c r="V7" s="619"/>
      <c r="W7" s="619"/>
      <c r="X7" s="619"/>
      <c r="Y7" s="620"/>
      <c r="Z7" s="671">
        <v>0</v>
      </c>
      <c r="AA7" s="671"/>
      <c r="AB7" s="671"/>
      <c r="AC7" s="671"/>
      <c r="AD7" s="672">
        <v>488</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103971</v>
      </c>
      <c r="BH7" s="619"/>
      <c r="BI7" s="619"/>
      <c r="BJ7" s="619"/>
      <c r="BK7" s="619"/>
      <c r="BL7" s="619"/>
      <c r="BM7" s="619"/>
      <c r="BN7" s="620"/>
      <c r="BO7" s="671">
        <v>39.299999999999997</v>
      </c>
      <c r="BP7" s="671"/>
      <c r="BQ7" s="671"/>
      <c r="BR7" s="671"/>
      <c r="BS7" s="672">
        <v>1999</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496872</v>
      </c>
      <c r="CS7" s="619"/>
      <c r="CT7" s="619"/>
      <c r="CU7" s="619"/>
      <c r="CV7" s="619"/>
      <c r="CW7" s="619"/>
      <c r="CX7" s="619"/>
      <c r="CY7" s="620"/>
      <c r="CZ7" s="671">
        <v>15.3</v>
      </c>
      <c r="DA7" s="671"/>
      <c r="DB7" s="671"/>
      <c r="DC7" s="671"/>
      <c r="DD7" s="624">
        <v>20587</v>
      </c>
      <c r="DE7" s="619"/>
      <c r="DF7" s="619"/>
      <c r="DG7" s="619"/>
      <c r="DH7" s="619"/>
      <c r="DI7" s="619"/>
      <c r="DJ7" s="619"/>
      <c r="DK7" s="619"/>
      <c r="DL7" s="619"/>
      <c r="DM7" s="619"/>
      <c r="DN7" s="619"/>
      <c r="DO7" s="619"/>
      <c r="DP7" s="620"/>
      <c r="DQ7" s="624">
        <v>414147</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997</v>
      </c>
      <c r="S8" s="619"/>
      <c r="T8" s="619"/>
      <c r="U8" s="619"/>
      <c r="V8" s="619"/>
      <c r="W8" s="619"/>
      <c r="X8" s="619"/>
      <c r="Y8" s="620"/>
      <c r="Z8" s="671">
        <v>0</v>
      </c>
      <c r="AA8" s="671"/>
      <c r="AB8" s="671"/>
      <c r="AC8" s="671"/>
      <c r="AD8" s="672">
        <v>997</v>
      </c>
      <c r="AE8" s="672"/>
      <c r="AF8" s="672"/>
      <c r="AG8" s="672"/>
      <c r="AH8" s="672"/>
      <c r="AI8" s="672"/>
      <c r="AJ8" s="672"/>
      <c r="AK8" s="672"/>
      <c r="AL8" s="641">
        <v>0</v>
      </c>
      <c r="AM8" s="673"/>
      <c r="AN8" s="673"/>
      <c r="AO8" s="674"/>
      <c r="AP8" s="615" t="s">
        <v>218</v>
      </c>
      <c r="AQ8" s="616"/>
      <c r="AR8" s="616"/>
      <c r="AS8" s="616"/>
      <c r="AT8" s="616"/>
      <c r="AU8" s="616"/>
      <c r="AV8" s="616"/>
      <c r="AW8" s="616"/>
      <c r="AX8" s="616"/>
      <c r="AY8" s="616"/>
      <c r="AZ8" s="616"/>
      <c r="BA8" s="616"/>
      <c r="BB8" s="616"/>
      <c r="BC8" s="616"/>
      <c r="BD8" s="616"/>
      <c r="BE8" s="616"/>
      <c r="BF8" s="617"/>
      <c r="BG8" s="618">
        <v>5092</v>
      </c>
      <c r="BH8" s="619"/>
      <c r="BI8" s="619"/>
      <c r="BJ8" s="619"/>
      <c r="BK8" s="619"/>
      <c r="BL8" s="619"/>
      <c r="BM8" s="619"/>
      <c r="BN8" s="620"/>
      <c r="BO8" s="671">
        <v>1.9</v>
      </c>
      <c r="BP8" s="671"/>
      <c r="BQ8" s="671"/>
      <c r="BR8" s="671"/>
      <c r="BS8" s="624" t="s">
        <v>109</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602074</v>
      </c>
      <c r="CS8" s="619"/>
      <c r="CT8" s="619"/>
      <c r="CU8" s="619"/>
      <c r="CV8" s="619"/>
      <c r="CW8" s="619"/>
      <c r="CX8" s="619"/>
      <c r="CY8" s="620"/>
      <c r="CZ8" s="671">
        <v>18.5</v>
      </c>
      <c r="DA8" s="671"/>
      <c r="DB8" s="671"/>
      <c r="DC8" s="671"/>
      <c r="DD8" s="624">
        <v>3038</v>
      </c>
      <c r="DE8" s="619"/>
      <c r="DF8" s="619"/>
      <c r="DG8" s="619"/>
      <c r="DH8" s="619"/>
      <c r="DI8" s="619"/>
      <c r="DJ8" s="619"/>
      <c r="DK8" s="619"/>
      <c r="DL8" s="619"/>
      <c r="DM8" s="619"/>
      <c r="DN8" s="619"/>
      <c r="DO8" s="619"/>
      <c r="DP8" s="620"/>
      <c r="DQ8" s="624">
        <v>386947</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836</v>
      </c>
      <c r="S9" s="619"/>
      <c r="T9" s="619"/>
      <c r="U9" s="619"/>
      <c r="V9" s="619"/>
      <c r="W9" s="619"/>
      <c r="X9" s="619"/>
      <c r="Y9" s="620"/>
      <c r="Z9" s="671">
        <v>0</v>
      </c>
      <c r="AA9" s="671"/>
      <c r="AB9" s="671"/>
      <c r="AC9" s="671"/>
      <c r="AD9" s="672">
        <v>836</v>
      </c>
      <c r="AE9" s="672"/>
      <c r="AF9" s="672"/>
      <c r="AG9" s="672"/>
      <c r="AH9" s="672"/>
      <c r="AI9" s="672"/>
      <c r="AJ9" s="672"/>
      <c r="AK9" s="672"/>
      <c r="AL9" s="641">
        <v>0</v>
      </c>
      <c r="AM9" s="673"/>
      <c r="AN9" s="673"/>
      <c r="AO9" s="674"/>
      <c r="AP9" s="615" t="s">
        <v>221</v>
      </c>
      <c r="AQ9" s="616"/>
      <c r="AR9" s="616"/>
      <c r="AS9" s="616"/>
      <c r="AT9" s="616"/>
      <c r="AU9" s="616"/>
      <c r="AV9" s="616"/>
      <c r="AW9" s="616"/>
      <c r="AX9" s="616"/>
      <c r="AY9" s="616"/>
      <c r="AZ9" s="616"/>
      <c r="BA9" s="616"/>
      <c r="BB9" s="616"/>
      <c r="BC9" s="616"/>
      <c r="BD9" s="616"/>
      <c r="BE9" s="616"/>
      <c r="BF9" s="617"/>
      <c r="BG9" s="618">
        <v>87254</v>
      </c>
      <c r="BH9" s="619"/>
      <c r="BI9" s="619"/>
      <c r="BJ9" s="619"/>
      <c r="BK9" s="619"/>
      <c r="BL9" s="619"/>
      <c r="BM9" s="619"/>
      <c r="BN9" s="620"/>
      <c r="BO9" s="671">
        <v>33</v>
      </c>
      <c r="BP9" s="671"/>
      <c r="BQ9" s="671"/>
      <c r="BR9" s="671"/>
      <c r="BS9" s="624" t="s">
        <v>109</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236049</v>
      </c>
      <c r="CS9" s="619"/>
      <c r="CT9" s="619"/>
      <c r="CU9" s="619"/>
      <c r="CV9" s="619"/>
      <c r="CW9" s="619"/>
      <c r="CX9" s="619"/>
      <c r="CY9" s="620"/>
      <c r="CZ9" s="671">
        <v>7.3</v>
      </c>
      <c r="DA9" s="671"/>
      <c r="DB9" s="671"/>
      <c r="DC9" s="671"/>
      <c r="DD9" s="624">
        <v>7452</v>
      </c>
      <c r="DE9" s="619"/>
      <c r="DF9" s="619"/>
      <c r="DG9" s="619"/>
      <c r="DH9" s="619"/>
      <c r="DI9" s="619"/>
      <c r="DJ9" s="619"/>
      <c r="DK9" s="619"/>
      <c r="DL9" s="619"/>
      <c r="DM9" s="619"/>
      <c r="DN9" s="619"/>
      <c r="DO9" s="619"/>
      <c r="DP9" s="620"/>
      <c r="DQ9" s="624">
        <v>186363</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66196</v>
      </c>
      <c r="S10" s="619"/>
      <c r="T10" s="619"/>
      <c r="U10" s="619"/>
      <c r="V10" s="619"/>
      <c r="W10" s="619"/>
      <c r="X10" s="619"/>
      <c r="Y10" s="620"/>
      <c r="Z10" s="671">
        <v>2</v>
      </c>
      <c r="AA10" s="671"/>
      <c r="AB10" s="671"/>
      <c r="AC10" s="671"/>
      <c r="AD10" s="672">
        <v>66196</v>
      </c>
      <c r="AE10" s="672"/>
      <c r="AF10" s="672"/>
      <c r="AG10" s="672"/>
      <c r="AH10" s="672"/>
      <c r="AI10" s="672"/>
      <c r="AJ10" s="672"/>
      <c r="AK10" s="672"/>
      <c r="AL10" s="641">
        <v>3.2</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6751</v>
      </c>
      <c r="BH10" s="619"/>
      <c r="BI10" s="619"/>
      <c r="BJ10" s="619"/>
      <c r="BK10" s="619"/>
      <c r="BL10" s="619"/>
      <c r="BM10" s="619"/>
      <c r="BN10" s="620"/>
      <c r="BO10" s="671">
        <v>2.6</v>
      </c>
      <c r="BP10" s="671"/>
      <c r="BQ10" s="671"/>
      <c r="BR10" s="671"/>
      <c r="BS10" s="624">
        <v>1114</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t="s">
        <v>109</v>
      </c>
      <c r="CS10" s="619"/>
      <c r="CT10" s="619"/>
      <c r="CU10" s="619"/>
      <c r="CV10" s="619"/>
      <c r="CW10" s="619"/>
      <c r="CX10" s="619"/>
      <c r="CY10" s="620"/>
      <c r="CZ10" s="671" t="s">
        <v>109</v>
      </c>
      <c r="DA10" s="671"/>
      <c r="DB10" s="671"/>
      <c r="DC10" s="671"/>
      <c r="DD10" s="624" t="s">
        <v>109</v>
      </c>
      <c r="DE10" s="619"/>
      <c r="DF10" s="619"/>
      <c r="DG10" s="619"/>
      <c r="DH10" s="619"/>
      <c r="DI10" s="619"/>
      <c r="DJ10" s="619"/>
      <c r="DK10" s="619"/>
      <c r="DL10" s="619"/>
      <c r="DM10" s="619"/>
      <c r="DN10" s="619"/>
      <c r="DO10" s="619"/>
      <c r="DP10" s="620"/>
      <c r="DQ10" s="624" t="s">
        <v>109</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4874</v>
      </c>
      <c r="BH11" s="619"/>
      <c r="BI11" s="619"/>
      <c r="BJ11" s="619"/>
      <c r="BK11" s="619"/>
      <c r="BL11" s="619"/>
      <c r="BM11" s="619"/>
      <c r="BN11" s="620"/>
      <c r="BO11" s="671">
        <v>1.8</v>
      </c>
      <c r="BP11" s="671"/>
      <c r="BQ11" s="671"/>
      <c r="BR11" s="671"/>
      <c r="BS11" s="624">
        <v>885</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400738</v>
      </c>
      <c r="CS11" s="619"/>
      <c r="CT11" s="619"/>
      <c r="CU11" s="619"/>
      <c r="CV11" s="619"/>
      <c r="CW11" s="619"/>
      <c r="CX11" s="619"/>
      <c r="CY11" s="620"/>
      <c r="CZ11" s="671">
        <v>12.3</v>
      </c>
      <c r="DA11" s="671"/>
      <c r="DB11" s="671"/>
      <c r="DC11" s="671"/>
      <c r="DD11" s="624">
        <v>6513</v>
      </c>
      <c r="DE11" s="619"/>
      <c r="DF11" s="619"/>
      <c r="DG11" s="619"/>
      <c r="DH11" s="619"/>
      <c r="DI11" s="619"/>
      <c r="DJ11" s="619"/>
      <c r="DK11" s="619"/>
      <c r="DL11" s="619"/>
      <c r="DM11" s="619"/>
      <c r="DN11" s="619"/>
      <c r="DO11" s="619"/>
      <c r="DP11" s="620"/>
      <c r="DQ11" s="624">
        <v>270364</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127836</v>
      </c>
      <c r="BH12" s="619"/>
      <c r="BI12" s="619"/>
      <c r="BJ12" s="619"/>
      <c r="BK12" s="619"/>
      <c r="BL12" s="619"/>
      <c r="BM12" s="619"/>
      <c r="BN12" s="620"/>
      <c r="BO12" s="671">
        <v>48.4</v>
      </c>
      <c r="BP12" s="671"/>
      <c r="BQ12" s="671"/>
      <c r="BR12" s="671"/>
      <c r="BS12" s="624" t="s">
        <v>109</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65207</v>
      </c>
      <c r="CS12" s="619"/>
      <c r="CT12" s="619"/>
      <c r="CU12" s="619"/>
      <c r="CV12" s="619"/>
      <c r="CW12" s="619"/>
      <c r="CX12" s="619"/>
      <c r="CY12" s="620"/>
      <c r="CZ12" s="671">
        <v>2</v>
      </c>
      <c r="DA12" s="671"/>
      <c r="DB12" s="671"/>
      <c r="DC12" s="671"/>
      <c r="DD12" s="624">
        <v>3673</v>
      </c>
      <c r="DE12" s="619"/>
      <c r="DF12" s="619"/>
      <c r="DG12" s="619"/>
      <c r="DH12" s="619"/>
      <c r="DI12" s="619"/>
      <c r="DJ12" s="619"/>
      <c r="DK12" s="619"/>
      <c r="DL12" s="619"/>
      <c r="DM12" s="619"/>
      <c r="DN12" s="619"/>
      <c r="DO12" s="619"/>
      <c r="DP12" s="620"/>
      <c r="DQ12" s="624">
        <v>34066</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6970</v>
      </c>
      <c r="S13" s="619"/>
      <c r="T13" s="619"/>
      <c r="U13" s="619"/>
      <c r="V13" s="619"/>
      <c r="W13" s="619"/>
      <c r="X13" s="619"/>
      <c r="Y13" s="620"/>
      <c r="Z13" s="671">
        <v>0.2</v>
      </c>
      <c r="AA13" s="671"/>
      <c r="AB13" s="671"/>
      <c r="AC13" s="671"/>
      <c r="AD13" s="672">
        <v>6970</v>
      </c>
      <c r="AE13" s="672"/>
      <c r="AF13" s="672"/>
      <c r="AG13" s="672"/>
      <c r="AH13" s="672"/>
      <c r="AI13" s="672"/>
      <c r="AJ13" s="672"/>
      <c r="AK13" s="672"/>
      <c r="AL13" s="641">
        <v>0.3</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127741</v>
      </c>
      <c r="BH13" s="619"/>
      <c r="BI13" s="619"/>
      <c r="BJ13" s="619"/>
      <c r="BK13" s="619"/>
      <c r="BL13" s="619"/>
      <c r="BM13" s="619"/>
      <c r="BN13" s="620"/>
      <c r="BO13" s="671">
        <v>48.3</v>
      </c>
      <c r="BP13" s="671"/>
      <c r="BQ13" s="671"/>
      <c r="BR13" s="671"/>
      <c r="BS13" s="624" t="s">
        <v>109</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556772</v>
      </c>
      <c r="CS13" s="619"/>
      <c r="CT13" s="619"/>
      <c r="CU13" s="619"/>
      <c r="CV13" s="619"/>
      <c r="CW13" s="619"/>
      <c r="CX13" s="619"/>
      <c r="CY13" s="620"/>
      <c r="CZ13" s="671">
        <v>17.100000000000001</v>
      </c>
      <c r="DA13" s="671"/>
      <c r="DB13" s="671"/>
      <c r="DC13" s="671"/>
      <c r="DD13" s="624">
        <v>339148</v>
      </c>
      <c r="DE13" s="619"/>
      <c r="DF13" s="619"/>
      <c r="DG13" s="619"/>
      <c r="DH13" s="619"/>
      <c r="DI13" s="619"/>
      <c r="DJ13" s="619"/>
      <c r="DK13" s="619"/>
      <c r="DL13" s="619"/>
      <c r="DM13" s="619"/>
      <c r="DN13" s="619"/>
      <c r="DO13" s="619"/>
      <c r="DP13" s="620"/>
      <c r="DQ13" s="624">
        <v>204303</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8925</v>
      </c>
      <c r="BH14" s="619"/>
      <c r="BI14" s="619"/>
      <c r="BJ14" s="619"/>
      <c r="BK14" s="619"/>
      <c r="BL14" s="619"/>
      <c r="BM14" s="619"/>
      <c r="BN14" s="620"/>
      <c r="BO14" s="671">
        <v>3.4</v>
      </c>
      <c r="BP14" s="671"/>
      <c r="BQ14" s="671"/>
      <c r="BR14" s="671"/>
      <c r="BS14" s="624" t="s">
        <v>109</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105173</v>
      </c>
      <c r="CS14" s="619"/>
      <c r="CT14" s="619"/>
      <c r="CU14" s="619"/>
      <c r="CV14" s="619"/>
      <c r="CW14" s="619"/>
      <c r="CX14" s="619"/>
      <c r="CY14" s="620"/>
      <c r="CZ14" s="671">
        <v>3.2</v>
      </c>
      <c r="DA14" s="671"/>
      <c r="DB14" s="671"/>
      <c r="DC14" s="671"/>
      <c r="DD14" s="624" t="s">
        <v>109</v>
      </c>
      <c r="DE14" s="619"/>
      <c r="DF14" s="619"/>
      <c r="DG14" s="619"/>
      <c r="DH14" s="619"/>
      <c r="DI14" s="619"/>
      <c r="DJ14" s="619"/>
      <c r="DK14" s="619"/>
      <c r="DL14" s="619"/>
      <c r="DM14" s="619"/>
      <c r="DN14" s="619"/>
      <c r="DO14" s="619"/>
      <c r="DP14" s="620"/>
      <c r="DQ14" s="624">
        <v>105173</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366</v>
      </c>
      <c r="S15" s="619"/>
      <c r="T15" s="619"/>
      <c r="U15" s="619"/>
      <c r="V15" s="619"/>
      <c r="W15" s="619"/>
      <c r="X15" s="619"/>
      <c r="Y15" s="620"/>
      <c r="Z15" s="671">
        <v>0</v>
      </c>
      <c r="AA15" s="671"/>
      <c r="AB15" s="671"/>
      <c r="AC15" s="671"/>
      <c r="AD15" s="672">
        <v>366</v>
      </c>
      <c r="AE15" s="672"/>
      <c r="AF15" s="672"/>
      <c r="AG15" s="672"/>
      <c r="AH15" s="672"/>
      <c r="AI15" s="672"/>
      <c r="AJ15" s="672"/>
      <c r="AK15" s="672"/>
      <c r="AL15" s="641">
        <v>0</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18279</v>
      </c>
      <c r="BH15" s="619"/>
      <c r="BI15" s="619"/>
      <c r="BJ15" s="619"/>
      <c r="BK15" s="619"/>
      <c r="BL15" s="619"/>
      <c r="BM15" s="619"/>
      <c r="BN15" s="620"/>
      <c r="BO15" s="671">
        <v>6.9</v>
      </c>
      <c r="BP15" s="671"/>
      <c r="BQ15" s="671"/>
      <c r="BR15" s="671"/>
      <c r="BS15" s="624" t="s">
        <v>109</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175499</v>
      </c>
      <c r="CS15" s="619"/>
      <c r="CT15" s="619"/>
      <c r="CU15" s="619"/>
      <c r="CV15" s="619"/>
      <c r="CW15" s="619"/>
      <c r="CX15" s="619"/>
      <c r="CY15" s="620"/>
      <c r="CZ15" s="671">
        <v>5.4</v>
      </c>
      <c r="DA15" s="671"/>
      <c r="DB15" s="671"/>
      <c r="DC15" s="671"/>
      <c r="DD15" s="624">
        <v>3610</v>
      </c>
      <c r="DE15" s="619"/>
      <c r="DF15" s="619"/>
      <c r="DG15" s="619"/>
      <c r="DH15" s="619"/>
      <c r="DI15" s="619"/>
      <c r="DJ15" s="619"/>
      <c r="DK15" s="619"/>
      <c r="DL15" s="619"/>
      <c r="DM15" s="619"/>
      <c r="DN15" s="619"/>
      <c r="DO15" s="619"/>
      <c r="DP15" s="620"/>
      <c r="DQ15" s="624">
        <v>161867</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1775505</v>
      </c>
      <c r="S16" s="619"/>
      <c r="T16" s="619"/>
      <c r="U16" s="619"/>
      <c r="V16" s="619"/>
      <c r="W16" s="619"/>
      <c r="X16" s="619"/>
      <c r="Y16" s="620"/>
      <c r="Z16" s="671">
        <v>53.2</v>
      </c>
      <c r="AA16" s="671"/>
      <c r="AB16" s="671"/>
      <c r="AC16" s="671"/>
      <c r="AD16" s="672">
        <v>1648031</v>
      </c>
      <c r="AE16" s="672"/>
      <c r="AF16" s="672"/>
      <c r="AG16" s="672"/>
      <c r="AH16" s="672"/>
      <c r="AI16" s="672"/>
      <c r="AJ16" s="672"/>
      <c r="AK16" s="672"/>
      <c r="AL16" s="641">
        <v>80.8</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t="s">
        <v>109</v>
      </c>
      <c r="CS16" s="619"/>
      <c r="CT16" s="619"/>
      <c r="CU16" s="619"/>
      <c r="CV16" s="619"/>
      <c r="CW16" s="619"/>
      <c r="CX16" s="619"/>
      <c r="CY16" s="620"/>
      <c r="CZ16" s="671" t="s">
        <v>109</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1648031</v>
      </c>
      <c r="S17" s="619"/>
      <c r="T17" s="619"/>
      <c r="U17" s="619"/>
      <c r="V17" s="619"/>
      <c r="W17" s="619"/>
      <c r="X17" s="619"/>
      <c r="Y17" s="620"/>
      <c r="Z17" s="671">
        <v>49.4</v>
      </c>
      <c r="AA17" s="671"/>
      <c r="AB17" s="671"/>
      <c r="AC17" s="671"/>
      <c r="AD17" s="672">
        <v>1648031</v>
      </c>
      <c r="AE17" s="672"/>
      <c r="AF17" s="672"/>
      <c r="AG17" s="672"/>
      <c r="AH17" s="672"/>
      <c r="AI17" s="672"/>
      <c r="AJ17" s="672"/>
      <c r="AK17" s="672"/>
      <c r="AL17" s="641">
        <v>80.8</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547791</v>
      </c>
      <c r="CS17" s="619"/>
      <c r="CT17" s="619"/>
      <c r="CU17" s="619"/>
      <c r="CV17" s="619"/>
      <c r="CW17" s="619"/>
      <c r="CX17" s="619"/>
      <c r="CY17" s="620"/>
      <c r="CZ17" s="671">
        <v>16.8</v>
      </c>
      <c r="DA17" s="671"/>
      <c r="DB17" s="671"/>
      <c r="DC17" s="671"/>
      <c r="DD17" s="624" t="s">
        <v>109</v>
      </c>
      <c r="DE17" s="619"/>
      <c r="DF17" s="619"/>
      <c r="DG17" s="619"/>
      <c r="DH17" s="619"/>
      <c r="DI17" s="619"/>
      <c r="DJ17" s="619"/>
      <c r="DK17" s="619"/>
      <c r="DL17" s="619"/>
      <c r="DM17" s="619"/>
      <c r="DN17" s="619"/>
      <c r="DO17" s="619"/>
      <c r="DP17" s="620"/>
      <c r="DQ17" s="624">
        <v>492875</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127472</v>
      </c>
      <c r="S18" s="619"/>
      <c r="T18" s="619"/>
      <c r="U18" s="619"/>
      <c r="V18" s="619"/>
      <c r="W18" s="619"/>
      <c r="X18" s="619"/>
      <c r="Y18" s="620"/>
      <c r="Z18" s="671">
        <v>3.8</v>
      </c>
      <c r="AA18" s="671"/>
      <c r="AB18" s="671"/>
      <c r="AC18" s="671"/>
      <c r="AD18" s="672" t="s">
        <v>109</v>
      </c>
      <c r="AE18" s="672"/>
      <c r="AF18" s="672"/>
      <c r="AG18" s="672"/>
      <c r="AH18" s="672"/>
      <c r="AI18" s="672"/>
      <c r="AJ18" s="672"/>
      <c r="AK18" s="672"/>
      <c r="AL18" s="641" t="s">
        <v>109</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v>2</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5352</v>
      </c>
      <c r="BH19" s="619"/>
      <c r="BI19" s="619"/>
      <c r="BJ19" s="619"/>
      <c r="BK19" s="619"/>
      <c r="BL19" s="619"/>
      <c r="BM19" s="619"/>
      <c r="BN19" s="620"/>
      <c r="BO19" s="671">
        <v>2</v>
      </c>
      <c r="BP19" s="671"/>
      <c r="BQ19" s="671"/>
      <c r="BR19" s="671"/>
      <c r="BS19" s="624" t="s">
        <v>109</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2162643</v>
      </c>
      <c r="S20" s="619"/>
      <c r="T20" s="619"/>
      <c r="U20" s="619"/>
      <c r="V20" s="619"/>
      <c r="W20" s="619"/>
      <c r="X20" s="619"/>
      <c r="Y20" s="620"/>
      <c r="Z20" s="671">
        <v>64.900000000000006</v>
      </c>
      <c r="AA20" s="671"/>
      <c r="AB20" s="671"/>
      <c r="AC20" s="671"/>
      <c r="AD20" s="672">
        <v>2035169</v>
      </c>
      <c r="AE20" s="672"/>
      <c r="AF20" s="672"/>
      <c r="AG20" s="672"/>
      <c r="AH20" s="672"/>
      <c r="AI20" s="672"/>
      <c r="AJ20" s="672"/>
      <c r="AK20" s="672"/>
      <c r="AL20" s="641">
        <v>99.7</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5352</v>
      </c>
      <c r="BH20" s="619"/>
      <c r="BI20" s="619"/>
      <c r="BJ20" s="619"/>
      <c r="BK20" s="619"/>
      <c r="BL20" s="619"/>
      <c r="BM20" s="619"/>
      <c r="BN20" s="620"/>
      <c r="BO20" s="671">
        <v>2</v>
      </c>
      <c r="BP20" s="671"/>
      <c r="BQ20" s="671"/>
      <c r="BR20" s="671"/>
      <c r="BS20" s="624" t="s">
        <v>109</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3254521</v>
      </c>
      <c r="CS20" s="619"/>
      <c r="CT20" s="619"/>
      <c r="CU20" s="619"/>
      <c r="CV20" s="619"/>
      <c r="CW20" s="619"/>
      <c r="CX20" s="619"/>
      <c r="CY20" s="620"/>
      <c r="CZ20" s="671">
        <v>100</v>
      </c>
      <c r="DA20" s="671"/>
      <c r="DB20" s="671"/>
      <c r="DC20" s="671"/>
      <c r="DD20" s="624">
        <v>384021</v>
      </c>
      <c r="DE20" s="619"/>
      <c r="DF20" s="619"/>
      <c r="DG20" s="619"/>
      <c r="DH20" s="619"/>
      <c r="DI20" s="619"/>
      <c r="DJ20" s="619"/>
      <c r="DK20" s="619"/>
      <c r="DL20" s="619"/>
      <c r="DM20" s="619"/>
      <c r="DN20" s="619"/>
      <c r="DO20" s="619"/>
      <c r="DP20" s="620"/>
      <c r="DQ20" s="624">
        <v>2324451</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542</v>
      </c>
      <c r="S21" s="619"/>
      <c r="T21" s="619"/>
      <c r="U21" s="619"/>
      <c r="V21" s="619"/>
      <c r="W21" s="619"/>
      <c r="X21" s="619"/>
      <c r="Y21" s="620"/>
      <c r="Z21" s="671">
        <v>0</v>
      </c>
      <c r="AA21" s="671"/>
      <c r="AB21" s="671"/>
      <c r="AC21" s="671"/>
      <c r="AD21" s="672">
        <v>542</v>
      </c>
      <c r="AE21" s="672"/>
      <c r="AF21" s="672"/>
      <c r="AG21" s="672"/>
      <c r="AH21" s="672"/>
      <c r="AI21" s="672"/>
      <c r="AJ21" s="672"/>
      <c r="AK21" s="672"/>
      <c r="AL21" s="641">
        <v>0</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5352</v>
      </c>
      <c r="BH21" s="619"/>
      <c r="BI21" s="619"/>
      <c r="BJ21" s="619"/>
      <c r="BK21" s="619"/>
      <c r="BL21" s="619"/>
      <c r="BM21" s="619"/>
      <c r="BN21" s="620"/>
      <c r="BO21" s="671">
        <v>2</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12105</v>
      </c>
      <c r="S22" s="619"/>
      <c r="T22" s="619"/>
      <c r="U22" s="619"/>
      <c r="V22" s="619"/>
      <c r="W22" s="619"/>
      <c r="X22" s="619"/>
      <c r="Y22" s="620"/>
      <c r="Z22" s="671">
        <v>0.4</v>
      </c>
      <c r="AA22" s="671"/>
      <c r="AB22" s="671"/>
      <c r="AC22" s="671"/>
      <c r="AD22" s="672" t="s">
        <v>109</v>
      </c>
      <c r="AE22" s="672"/>
      <c r="AF22" s="672"/>
      <c r="AG22" s="672"/>
      <c r="AH22" s="672"/>
      <c r="AI22" s="672"/>
      <c r="AJ22" s="672"/>
      <c r="AK22" s="672"/>
      <c r="AL22" s="641" t="s">
        <v>109</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66434</v>
      </c>
      <c r="S23" s="619"/>
      <c r="T23" s="619"/>
      <c r="U23" s="619"/>
      <c r="V23" s="619"/>
      <c r="W23" s="619"/>
      <c r="X23" s="619"/>
      <c r="Y23" s="620"/>
      <c r="Z23" s="671">
        <v>2</v>
      </c>
      <c r="AA23" s="671"/>
      <c r="AB23" s="671"/>
      <c r="AC23" s="671"/>
      <c r="AD23" s="672">
        <v>1905</v>
      </c>
      <c r="AE23" s="672"/>
      <c r="AF23" s="672"/>
      <c r="AG23" s="672"/>
      <c r="AH23" s="672"/>
      <c r="AI23" s="672"/>
      <c r="AJ23" s="672"/>
      <c r="AK23" s="672"/>
      <c r="AL23" s="641">
        <v>0.1</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9250</v>
      </c>
      <c r="S24" s="619"/>
      <c r="T24" s="619"/>
      <c r="U24" s="619"/>
      <c r="V24" s="619"/>
      <c r="W24" s="619"/>
      <c r="X24" s="619"/>
      <c r="Y24" s="620"/>
      <c r="Z24" s="671">
        <v>0.3</v>
      </c>
      <c r="AA24" s="671"/>
      <c r="AB24" s="671"/>
      <c r="AC24" s="671"/>
      <c r="AD24" s="672" t="s">
        <v>109</v>
      </c>
      <c r="AE24" s="672"/>
      <c r="AF24" s="672"/>
      <c r="AG24" s="672"/>
      <c r="AH24" s="672"/>
      <c r="AI24" s="672"/>
      <c r="AJ24" s="672"/>
      <c r="AK24" s="672"/>
      <c r="AL24" s="641" t="s">
        <v>109</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1336571</v>
      </c>
      <c r="CS24" s="669"/>
      <c r="CT24" s="669"/>
      <c r="CU24" s="669"/>
      <c r="CV24" s="669"/>
      <c r="CW24" s="669"/>
      <c r="CX24" s="669"/>
      <c r="CY24" s="716"/>
      <c r="CZ24" s="720">
        <v>41.1</v>
      </c>
      <c r="DA24" s="721"/>
      <c r="DB24" s="721"/>
      <c r="DC24" s="722"/>
      <c r="DD24" s="715">
        <v>1085825</v>
      </c>
      <c r="DE24" s="669"/>
      <c r="DF24" s="669"/>
      <c r="DG24" s="669"/>
      <c r="DH24" s="669"/>
      <c r="DI24" s="669"/>
      <c r="DJ24" s="669"/>
      <c r="DK24" s="716"/>
      <c r="DL24" s="715">
        <v>1084258</v>
      </c>
      <c r="DM24" s="669"/>
      <c r="DN24" s="669"/>
      <c r="DO24" s="669"/>
      <c r="DP24" s="669"/>
      <c r="DQ24" s="669"/>
      <c r="DR24" s="669"/>
      <c r="DS24" s="669"/>
      <c r="DT24" s="669"/>
      <c r="DU24" s="669"/>
      <c r="DV24" s="716"/>
      <c r="DW24" s="717">
        <v>50.5</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394893</v>
      </c>
      <c r="S25" s="619"/>
      <c r="T25" s="619"/>
      <c r="U25" s="619"/>
      <c r="V25" s="619"/>
      <c r="W25" s="619"/>
      <c r="X25" s="619"/>
      <c r="Y25" s="620"/>
      <c r="Z25" s="671">
        <v>11.8</v>
      </c>
      <c r="AA25" s="671"/>
      <c r="AB25" s="671"/>
      <c r="AC25" s="671"/>
      <c r="AD25" s="672" t="s">
        <v>109</v>
      </c>
      <c r="AE25" s="672"/>
      <c r="AF25" s="672"/>
      <c r="AG25" s="672"/>
      <c r="AH25" s="672"/>
      <c r="AI25" s="672"/>
      <c r="AJ25" s="672"/>
      <c r="AK25" s="672"/>
      <c r="AL25" s="641" t="s">
        <v>109</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599643</v>
      </c>
      <c r="CS25" s="637"/>
      <c r="CT25" s="637"/>
      <c r="CU25" s="637"/>
      <c r="CV25" s="637"/>
      <c r="CW25" s="637"/>
      <c r="CX25" s="637"/>
      <c r="CY25" s="638"/>
      <c r="CZ25" s="621">
        <v>18.399999999999999</v>
      </c>
      <c r="DA25" s="639"/>
      <c r="DB25" s="639"/>
      <c r="DC25" s="640"/>
      <c r="DD25" s="624">
        <v>541450</v>
      </c>
      <c r="DE25" s="637"/>
      <c r="DF25" s="637"/>
      <c r="DG25" s="637"/>
      <c r="DH25" s="637"/>
      <c r="DI25" s="637"/>
      <c r="DJ25" s="637"/>
      <c r="DK25" s="638"/>
      <c r="DL25" s="624">
        <v>541074</v>
      </c>
      <c r="DM25" s="637"/>
      <c r="DN25" s="637"/>
      <c r="DO25" s="637"/>
      <c r="DP25" s="637"/>
      <c r="DQ25" s="637"/>
      <c r="DR25" s="637"/>
      <c r="DS25" s="637"/>
      <c r="DT25" s="637"/>
      <c r="DU25" s="637"/>
      <c r="DV25" s="638"/>
      <c r="DW25" s="641">
        <v>25.2</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364022</v>
      </c>
      <c r="CS26" s="619"/>
      <c r="CT26" s="619"/>
      <c r="CU26" s="619"/>
      <c r="CV26" s="619"/>
      <c r="CW26" s="619"/>
      <c r="CX26" s="619"/>
      <c r="CY26" s="620"/>
      <c r="CZ26" s="621">
        <v>11.2</v>
      </c>
      <c r="DA26" s="639"/>
      <c r="DB26" s="639"/>
      <c r="DC26" s="640"/>
      <c r="DD26" s="624">
        <v>307742</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223712</v>
      </c>
      <c r="S27" s="619"/>
      <c r="T27" s="619"/>
      <c r="U27" s="619"/>
      <c r="V27" s="619"/>
      <c r="W27" s="619"/>
      <c r="X27" s="619"/>
      <c r="Y27" s="620"/>
      <c r="Z27" s="671">
        <v>6.7</v>
      </c>
      <c r="AA27" s="671"/>
      <c r="AB27" s="671"/>
      <c r="AC27" s="671"/>
      <c r="AD27" s="672" t="s">
        <v>109</v>
      </c>
      <c r="AE27" s="672"/>
      <c r="AF27" s="672"/>
      <c r="AG27" s="672"/>
      <c r="AH27" s="672"/>
      <c r="AI27" s="672"/>
      <c r="AJ27" s="672"/>
      <c r="AK27" s="672"/>
      <c r="AL27" s="641" t="s">
        <v>109</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264363</v>
      </c>
      <c r="BH27" s="619"/>
      <c r="BI27" s="619"/>
      <c r="BJ27" s="619"/>
      <c r="BK27" s="619"/>
      <c r="BL27" s="619"/>
      <c r="BM27" s="619"/>
      <c r="BN27" s="620"/>
      <c r="BO27" s="671">
        <v>100</v>
      </c>
      <c r="BP27" s="671"/>
      <c r="BQ27" s="671"/>
      <c r="BR27" s="671"/>
      <c r="BS27" s="624">
        <v>1999</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189137</v>
      </c>
      <c r="CS27" s="637"/>
      <c r="CT27" s="637"/>
      <c r="CU27" s="637"/>
      <c r="CV27" s="637"/>
      <c r="CW27" s="637"/>
      <c r="CX27" s="637"/>
      <c r="CY27" s="638"/>
      <c r="CZ27" s="621">
        <v>5.8</v>
      </c>
      <c r="DA27" s="639"/>
      <c r="DB27" s="639"/>
      <c r="DC27" s="640"/>
      <c r="DD27" s="624">
        <v>51500</v>
      </c>
      <c r="DE27" s="637"/>
      <c r="DF27" s="637"/>
      <c r="DG27" s="637"/>
      <c r="DH27" s="637"/>
      <c r="DI27" s="637"/>
      <c r="DJ27" s="637"/>
      <c r="DK27" s="638"/>
      <c r="DL27" s="624">
        <v>50309</v>
      </c>
      <c r="DM27" s="637"/>
      <c r="DN27" s="637"/>
      <c r="DO27" s="637"/>
      <c r="DP27" s="637"/>
      <c r="DQ27" s="637"/>
      <c r="DR27" s="637"/>
      <c r="DS27" s="637"/>
      <c r="DT27" s="637"/>
      <c r="DU27" s="637"/>
      <c r="DV27" s="638"/>
      <c r="DW27" s="641">
        <v>2.2999999999999998</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9147</v>
      </c>
      <c r="S28" s="619"/>
      <c r="T28" s="619"/>
      <c r="U28" s="619"/>
      <c r="V28" s="619"/>
      <c r="W28" s="619"/>
      <c r="X28" s="619"/>
      <c r="Y28" s="620"/>
      <c r="Z28" s="671">
        <v>0.3</v>
      </c>
      <c r="AA28" s="671"/>
      <c r="AB28" s="671"/>
      <c r="AC28" s="671"/>
      <c r="AD28" s="672">
        <v>2860</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547791</v>
      </c>
      <c r="CS28" s="619"/>
      <c r="CT28" s="619"/>
      <c r="CU28" s="619"/>
      <c r="CV28" s="619"/>
      <c r="CW28" s="619"/>
      <c r="CX28" s="619"/>
      <c r="CY28" s="620"/>
      <c r="CZ28" s="621">
        <v>16.8</v>
      </c>
      <c r="DA28" s="639"/>
      <c r="DB28" s="639"/>
      <c r="DC28" s="640"/>
      <c r="DD28" s="624">
        <v>492875</v>
      </c>
      <c r="DE28" s="619"/>
      <c r="DF28" s="619"/>
      <c r="DG28" s="619"/>
      <c r="DH28" s="619"/>
      <c r="DI28" s="619"/>
      <c r="DJ28" s="619"/>
      <c r="DK28" s="620"/>
      <c r="DL28" s="624">
        <v>492875</v>
      </c>
      <c r="DM28" s="619"/>
      <c r="DN28" s="619"/>
      <c r="DO28" s="619"/>
      <c r="DP28" s="619"/>
      <c r="DQ28" s="619"/>
      <c r="DR28" s="619"/>
      <c r="DS28" s="619"/>
      <c r="DT28" s="619"/>
      <c r="DU28" s="619"/>
      <c r="DV28" s="620"/>
      <c r="DW28" s="641">
        <v>23</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15231</v>
      </c>
      <c r="S29" s="619"/>
      <c r="T29" s="619"/>
      <c r="U29" s="619"/>
      <c r="V29" s="619"/>
      <c r="W29" s="619"/>
      <c r="X29" s="619"/>
      <c r="Y29" s="620"/>
      <c r="Z29" s="671">
        <v>0.5</v>
      </c>
      <c r="AA29" s="671"/>
      <c r="AB29" s="671"/>
      <c r="AC29" s="671"/>
      <c r="AD29" s="672" t="s">
        <v>109</v>
      </c>
      <c r="AE29" s="672"/>
      <c r="AF29" s="672"/>
      <c r="AG29" s="672"/>
      <c r="AH29" s="672"/>
      <c r="AI29" s="672"/>
      <c r="AJ29" s="672"/>
      <c r="AK29" s="672"/>
      <c r="AL29" s="641" t="s">
        <v>109</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547651</v>
      </c>
      <c r="CS29" s="637"/>
      <c r="CT29" s="637"/>
      <c r="CU29" s="637"/>
      <c r="CV29" s="637"/>
      <c r="CW29" s="637"/>
      <c r="CX29" s="637"/>
      <c r="CY29" s="638"/>
      <c r="CZ29" s="621">
        <v>16.8</v>
      </c>
      <c r="DA29" s="639"/>
      <c r="DB29" s="639"/>
      <c r="DC29" s="640"/>
      <c r="DD29" s="624">
        <v>492735</v>
      </c>
      <c r="DE29" s="637"/>
      <c r="DF29" s="637"/>
      <c r="DG29" s="637"/>
      <c r="DH29" s="637"/>
      <c r="DI29" s="637"/>
      <c r="DJ29" s="637"/>
      <c r="DK29" s="638"/>
      <c r="DL29" s="624">
        <v>492735</v>
      </c>
      <c r="DM29" s="637"/>
      <c r="DN29" s="637"/>
      <c r="DO29" s="637"/>
      <c r="DP29" s="637"/>
      <c r="DQ29" s="637"/>
      <c r="DR29" s="637"/>
      <c r="DS29" s="637"/>
      <c r="DT29" s="637"/>
      <c r="DU29" s="637"/>
      <c r="DV29" s="638"/>
      <c r="DW29" s="641">
        <v>23</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40622</v>
      </c>
      <c r="S30" s="619"/>
      <c r="T30" s="619"/>
      <c r="U30" s="619"/>
      <c r="V30" s="619"/>
      <c r="W30" s="619"/>
      <c r="X30" s="619"/>
      <c r="Y30" s="620"/>
      <c r="Z30" s="671">
        <v>1.2</v>
      </c>
      <c r="AA30" s="671"/>
      <c r="AB30" s="671"/>
      <c r="AC30" s="671"/>
      <c r="AD30" s="672" t="s">
        <v>109</v>
      </c>
      <c r="AE30" s="672"/>
      <c r="AF30" s="672"/>
      <c r="AG30" s="672"/>
      <c r="AH30" s="672"/>
      <c r="AI30" s="672"/>
      <c r="AJ30" s="672"/>
      <c r="AK30" s="672"/>
      <c r="AL30" s="641" t="s">
        <v>109</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99</v>
      </c>
      <c r="BH30" s="685"/>
      <c r="BI30" s="685"/>
      <c r="BJ30" s="685"/>
      <c r="BK30" s="685"/>
      <c r="BL30" s="685"/>
      <c r="BM30" s="686">
        <v>97.6</v>
      </c>
      <c r="BN30" s="685"/>
      <c r="BO30" s="685"/>
      <c r="BP30" s="685"/>
      <c r="BQ30" s="687"/>
      <c r="BR30" s="684">
        <v>99.2</v>
      </c>
      <c r="BS30" s="685"/>
      <c r="BT30" s="685"/>
      <c r="BU30" s="685"/>
      <c r="BV30" s="685"/>
      <c r="BW30" s="685"/>
      <c r="BX30" s="686">
        <v>98.1</v>
      </c>
      <c r="BY30" s="685"/>
      <c r="BZ30" s="685"/>
      <c r="CA30" s="685"/>
      <c r="CB30" s="687"/>
      <c r="CD30" s="690"/>
      <c r="CE30" s="691"/>
      <c r="CF30" s="655" t="s">
        <v>290</v>
      </c>
      <c r="CG30" s="652"/>
      <c r="CH30" s="652"/>
      <c r="CI30" s="652"/>
      <c r="CJ30" s="652"/>
      <c r="CK30" s="652"/>
      <c r="CL30" s="652"/>
      <c r="CM30" s="652"/>
      <c r="CN30" s="652"/>
      <c r="CO30" s="652"/>
      <c r="CP30" s="652"/>
      <c r="CQ30" s="653"/>
      <c r="CR30" s="618">
        <v>514992</v>
      </c>
      <c r="CS30" s="619"/>
      <c r="CT30" s="619"/>
      <c r="CU30" s="619"/>
      <c r="CV30" s="619"/>
      <c r="CW30" s="619"/>
      <c r="CX30" s="619"/>
      <c r="CY30" s="620"/>
      <c r="CZ30" s="621">
        <v>15.8</v>
      </c>
      <c r="DA30" s="639"/>
      <c r="DB30" s="639"/>
      <c r="DC30" s="640"/>
      <c r="DD30" s="624">
        <v>465393</v>
      </c>
      <c r="DE30" s="619"/>
      <c r="DF30" s="619"/>
      <c r="DG30" s="619"/>
      <c r="DH30" s="619"/>
      <c r="DI30" s="619"/>
      <c r="DJ30" s="619"/>
      <c r="DK30" s="620"/>
      <c r="DL30" s="624">
        <v>465393</v>
      </c>
      <c r="DM30" s="619"/>
      <c r="DN30" s="619"/>
      <c r="DO30" s="619"/>
      <c r="DP30" s="619"/>
      <c r="DQ30" s="619"/>
      <c r="DR30" s="619"/>
      <c r="DS30" s="619"/>
      <c r="DT30" s="619"/>
      <c r="DU30" s="619"/>
      <c r="DV30" s="620"/>
      <c r="DW30" s="641">
        <v>21.7</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41049</v>
      </c>
      <c r="S31" s="619"/>
      <c r="T31" s="619"/>
      <c r="U31" s="619"/>
      <c r="V31" s="619"/>
      <c r="W31" s="619"/>
      <c r="X31" s="619"/>
      <c r="Y31" s="620"/>
      <c r="Z31" s="671">
        <v>1.2</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98.8</v>
      </c>
      <c r="BH31" s="637"/>
      <c r="BI31" s="637"/>
      <c r="BJ31" s="637"/>
      <c r="BK31" s="637"/>
      <c r="BL31" s="637"/>
      <c r="BM31" s="673">
        <v>97.2</v>
      </c>
      <c r="BN31" s="683"/>
      <c r="BO31" s="683"/>
      <c r="BP31" s="683"/>
      <c r="BQ31" s="647"/>
      <c r="BR31" s="682">
        <v>99.3</v>
      </c>
      <c r="BS31" s="637"/>
      <c r="BT31" s="637"/>
      <c r="BU31" s="637"/>
      <c r="BV31" s="637"/>
      <c r="BW31" s="637"/>
      <c r="BX31" s="673">
        <v>98</v>
      </c>
      <c r="BY31" s="683"/>
      <c r="BZ31" s="683"/>
      <c r="CA31" s="683"/>
      <c r="CB31" s="647"/>
      <c r="CD31" s="690"/>
      <c r="CE31" s="691"/>
      <c r="CF31" s="655" t="s">
        <v>294</v>
      </c>
      <c r="CG31" s="652"/>
      <c r="CH31" s="652"/>
      <c r="CI31" s="652"/>
      <c r="CJ31" s="652"/>
      <c r="CK31" s="652"/>
      <c r="CL31" s="652"/>
      <c r="CM31" s="652"/>
      <c r="CN31" s="652"/>
      <c r="CO31" s="652"/>
      <c r="CP31" s="652"/>
      <c r="CQ31" s="653"/>
      <c r="CR31" s="618">
        <v>32659</v>
      </c>
      <c r="CS31" s="637"/>
      <c r="CT31" s="637"/>
      <c r="CU31" s="637"/>
      <c r="CV31" s="637"/>
      <c r="CW31" s="637"/>
      <c r="CX31" s="637"/>
      <c r="CY31" s="638"/>
      <c r="CZ31" s="621">
        <v>1</v>
      </c>
      <c r="DA31" s="639"/>
      <c r="DB31" s="639"/>
      <c r="DC31" s="640"/>
      <c r="DD31" s="624">
        <v>27342</v>
      </c>
      <c r="DE31" s="637"/>
      <c r="DF31" s="637"/>
      <c r="DG31" s="637"/>
      <c r="DH31" s="637"/>
      <c r="DI31" s="637"/>
      <c r="DJ31" s="637"/>
      <c r="DK31" s="638"/>
      <c r="DL31" s="624">
        <v>27342</v>
      </c>
      <c r="DM31" s="637"/>
      <c r="DN31" s="637"/>
      <c r="DO31" s="637"/>
      <c r="DP31" s="637"/>
      <c r="DQ31" s="637"/>
      <c r="DR31" s="637"/>
      <c r="DS31" s="637"/>
      <c r="DT31" s="637"/>
      <c r="DU31" s="637"/>
      <c r="DV31" s="638"/>
      <c r="DW31" s="641">
        <v>1.3</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67718</v>
      </c>
      <c r="S32" s="619"/>
      <c r="T32" s="619"/>
      <c r="U32" s="619"/>
      <c r="V32" s="619"/>
      <c r="W32" s="619"/>
      <c r="X32" s="619"/>
      <c r="Y32" s="620"/>
      <c r="Z32" s="671">
        <v>2</v>
      </c>
      <c r="AA32" s="671"/>
      <c r="AB32" s="671"/>
      <c r="AC32" s="671"/>
      <c r="AD32" s="672">
        <v>317</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99</v>
      </c>
      <c r="BH32" s="603"/>
      <c r="BI32" s="603"/>
      <c r="BJ32" s="603"/>
      <c r="BK32" s="603"/>
      <c r="BL32" s="603"/>
      <c r="BM32" s="666">
        <v>97.4</v>
      </c>
      <c r="BN32" s="603"/>
      <c r="BO32" s="603"/>
      <c r="BP32" s="603"/>
      <c r="BQ32" s="660"/>
      <c r="BR32" s="681">
        <v>98.9</v>
      </c>
      <c r="BS32" s="603"/>
      <c r="BT32" s="603"/>
      <c r="BU32" s="603"/>
      <c r="BV32" s="603"/>
      <c r="BW32" s="603"/>
      <c r="BX32" s="666">
        <v>97.7</v>
      </c>
      <c r="BY32" s="603"/>
      <c r="BZ32" s="603"/>
      <c r="CA32" s="603"/>
      <c r="CB32" s="660"/>
      <c r="CD32" s="692"/>
      <c r="CE32" s="693"/>
      <c r="CF32" s="655" t="s">
        <v>297</v>
      </c>
      <c r="CG32" s="652"/>
      <c r="CH32" s="652"/>
      <c r="CI32" s="652"/>
      <c r="CJ32" s="652"/>
      <c r="CK32" s="652"/>
      <c r="CL32" s="652"/>
      <c r="CM32" s="652"/>
      <c r="CN32" s="652"/>
      <c r="CO32" s="652"/>
      <c r="CP32" s="652"/>
      <c r="CQ32" s="653"/>
      <c r="CR32" s="618">
        <v>140</v>
      </c>
      <c r="CS32" s="619"/>
      <c r="CT32" s="619"/>
      <c r="CU32" s="619"/>
      <c r="CV32" s="619"/>
      <c r="CW32" s="619"/>
      <c r="CX32" s="619"/>
      <c r="CY32" s="620"/>
      <c r="CZ32" s="621">
        <v>0</v>
      </c>
      <c r="DA32" s="639"/>
      <c r="DB32" s="639"/>
      <c r="DC32" s="640"/>
      <c r="DD32" s="624">
        <v>140</v>
      </c>
      <c r="DE32" s="619"/>
      <c r="DF32" s="619"/>
      <c r="DG32" s="619"/>
      <c r="DH32" s="619"/>
      <c r="DI32" s="619"/>
      <c r="DJ32" s="619"/>
      <c r="DK32" s="620"/>
      <c r="DL32" s="624">
        <v>140</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291094</v>
      </c>
      <c r="S33" s="619"/>
      <c r="T33" s="619"/>
      <c r="U33" s="619"/>
      <c r="V33" s="619"/>
      <c r="W33" s="619"/>
      <c r="X33" s="619"/>
      <c r="Y33" s="620"/>
      <c r="Z33" s="671">
        <v>8.6999999999999993</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1533929</v>
      </c>
      <c r="CS33" s="637"/>
      <c r="CT33" s="637"/>
      <c r="CU33" s="637"/>
      <c r="CV33" s="637"/>
      <c r="CW33" s="637"/>
      <c r="CX33" s="637"/>
      <c r="CY33" s="638"/>
      <c r="CZ33" s="621">
        <v>47.1</v>
      </c>
      <c r="DA33" s="639"/>
      <c r="DB33" s="639"/>
      <c r="DC33" s="640"/>
      <c r="DD33" s="624">
        <v>1173325</v>
      </c>
      <c r="DE33" s="637"/>
      <c r="DF33" s="637"/>
      <c r="DG33" s="637"/>
      <c r="DH33" s="637"/>
      <c r="DI33" s="637"/>
      <c r="DJ33" s="637"/>
      <c r="DK33" s="638"/>
      <c r="DL33" s="624">
        <v>668308</v>
      </c>
      <c r="DM33" s="637"/>
      <c r="DN33" s="637"/>
      <c r="DO33" s="637"/>
      <c r="DP33" s="637"/>
      <c r="DQ33" s="637"/>
      <c r="DR33" s="637"/>
      <c r="DS33" s="637"/>
      <c r="DT33" s="637"/>
      <c r="DU33" s="637"/>
      <c r="DV33" s="638"/>
      <c r="DW33" s="641">
        <v>31.1</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377263</v>
      </c>
      <c r="CS34" s="619"/>
      <c r="CT34" s="619"/>
      <c r="CU34" s="619"/>
      <c r="CV34" s="619"/>
      <c r="CW34" s="619"/>
      <c r="CX34" s="619"/>
      <c r="CY34" s="620"/>
      <c r="CZ34" s="621">
        <v>11.6</v>
      </c>
      <c r="DA34" s="639"/>
      <c r="DB34" s="639"/>
      <c r="DC34" s="640"/>
      <c r="DD34" s="624">
        <v>274456</v>
      </c>
      <c r="DE34" s="619"/>
      <c r="DF34" s="619"/>
      <c r="DG34" s="619"/>
      <c r="DH34" s="619"/>
      <c r="DI34" s="619"/>
      <c r="DJ34" s="619"/>
      <c r="DK34" s="620"/>
      <c r="DL34" s="624">
        <v>231798</v>
      </c>
      <c r="DM34" s="619"/>
      <c r="DN34" s="619"/>
      <c r="DO34" s="619"/>
      <c r="DP34" s="619"/>
      <c r="DQ34" s="619"/>
      <c r="DR34" s="619"/>
      <c r="DS34" s="619"/>
      <c r="DT34" s="619"/>
      <c r="DU34" s="619"/>
      <c r="DV34" s="620"/>
      <c r="DW34" s="641">
        <v>10.8</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105594</v>
      </c>
      <c r="S35" s="619"/>
      <c r="T35" s="619"/>
      <c r="U35" s="619"/>
      <c r="V35" s="619"/>
      <c r="W35" s="619"/>
      <c r="X35" s="619"/>
      <c r="Y35" s="620"/>
      <c r="Z35" s="671">
        <v>3.2</v>
      </c>
      <c r="AA35" s="671"/>
      <c r="AB35" s="671"/>
      <c r="AC35" s="671"/>
      <c r="AD35" s="672" t="s">
        <v>109</v>
      </c>
      <c r="AE35" s="672"/>
      <c r="AF35" s="672"/>
      <c r="AG35" s="672"/>
      <c r="AH35" s="672"/>
      <c r="AI35" s="672"/>
      <c r="AJ35" s="672"/>
      <c r="AK35" s="672"/>
      <c r="AL35" s="641" t="s">
        <v>109</v>
      </c>
      <c r="AM35" s="673"/>
      <c r="AN35" s="673"/>
      <c r="AO35" s="674"/>
      <c r="AP35" s="186"/>
      <c r="AQ35" s="675" t="s">
        <v>305</v>
      </c>
      <c r="AR35" s="676"/>
      <c r="AS35" s="676"/>
      <c r="AT35" s="676"/>
      <c r="AU35" s="676"/>
      <c r="AV35" s="676"/>
      <c r="AW35" s="676"/>
      <c r="AX35" s="676"/>
      <c r="AY35" s="677"/>
      <c r="AZ35" s="668">
        <v>357622</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6254</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137770</v>
      </c>
      <c r="CS35" s="637"/>
      <c r="CT35" s="637"/>
      <c r="CU35" s="637"/>
      <c r="CV35" s="637"/>
      <c r="CW35" s="637"/>
      <c r="CX35" s="637"/>
      <c r="CY35" s="638"/>
      <c r="CZ35" s="621">
        <v>4.2</v>
      </c>
      <c r="DA35" s="639"/>
      <c r="DB35" s="639"/>
      <c r="DC35" s="640"/>
      <c r="DD35" s="624">
        <v>102120</v>
      </c>
      <c r="DE35" s="637"/>
      <c r="DF35" s="637"/>
      <c r="DG35" s="637"/>
      <c r="DH35" s="637"/>
      <c r="DI35" s="637"/>
      <c r="DJ35" s="637"/>
      <c r="DK35" s="638"/>
      <c r="DL35" s="624">
        <v>89120</v>
      </c>
      <c r="DM35" s="637"/>
      <c r="DN35" s="637"/>
      <c r="DO35" s="637"/>
      <c r="DP35" s="637"/>
      <c r="DQ35" s="637"/>
      <c r="DR35" s="637"/>
      <c r="DS35" s="637"/>
      <c r="DT35" s="637"/>
      <c r="DU35" s="637"/>
      <c r="DV35" s="638"/>
      <c r="DW35" s="641">
        <v>4.2</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3334440</v>
      </c>
      <c r="S36" s="659"/>
      <c r="T36" s="659"/>
      <c r="U36" s="659"/>
      <c r="V36" s="659"/>
      <c r="W36" s="659"/>
      <c r="X36" s="659"/>
      <c r="Y36" s="662"/>
      <c r="Z36" s="663">
        <v>100</v>
      </c>
      <c r="AA36" s="663"/>
      <c r="AB36" s="663"/>
      <c r="AC36" s="663"/>
      <c r="AD36" s="664">
        <v>2040793</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76500</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1837</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490358</v>
      </c>
      <c r="CS36" s="619"/>
      <c r="CT36" s="619"/>
      <c r="CU36" s="619"/>
      <c r="CV36" s="619"/>
      <c r="CW36" s="619"/>
      <c r="CX36" s="619"/>
      <c r="CY36" s="620"/>
      <c r="CZ36" s="621">
        <v>15.1</v>
      </c>
      <c r="DA36" s="639"/>
      <c r="DB36" s="639"/>
      <c r="DC36" s="640"/>
      <c r="DD36" s="624">
        <v>321961</v>
      </c>
      <c r="DE36" s="619"/>
      <c r="DF36" s="619"/>
      <c r="DG36" s="619"/>
      <c r="DH36" s="619"/>
      <c r="DI36" s="619"/>
      <c r="DJ36" s="619"/>
      <c r="DK36" s="620"/>
      <c r="DL36" s="624">
        <v>229638</v>
      </c>
      <c r="DM36" s="619"/>
      <c r="DN36" s="619"/>
      <c r="DO36" s="619"/>
      <c r="DP36" s="619"/>
      <c r="DQ36" s="619"/>
      <c r="DR36" s="619"/>
      <c r="DS36" s="619"/>
      <c r="DT36" s="619"/>
      <c r="DU36" s="619"/>
      <c r="DV36" s="620"/>
      <c r="DW36" s="641">
        <v>10.7</v>
      </c>
      <c r="DX36" s="642"/>
      <c r="DY36" s="642"/>
      <c r="DZ36" s="642"/>
      <c r="EA36" s="642"/>
      <c r="EB36" s="642"/>
      <c r="EC36" s="643"/>
    </row>
    <row r="37" spans="2:133" ht="11.25" customHeight="1">
      <c r="AQ37" s="644" t="s">
        <v>312</v>
      </c>
      <c r="AR37" s="645"/>
      <c r="AS37" s="645"/>
      <c r="AT37" s="645"/>
      <c r="AU37" s="645"/>
      <c r="AV37" s="645"/>
      <c r="AW37" s="645"/>
      <c r="AX37" s="645"/>
      <c r="AY37" s="646"/>
      <c r="AZ37" s="618">
        <v>44251</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580</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180041</v>
      </c>
      <c r="CS37" s="637"/>
      <c r="CT37" s="637"/>
      <c r="CU37" s="637"/>
      <c r="CV37" s="637"/>
      <c r="CW37" s="637"/>
      <c r="CX37" s="637"/>
      <c r="CY37" s="638"/>
      <c r="CZ37" s="621">
        <v>5.5</v>
      </c>
      <c r="DA37" s="639"/>
      <c r="DB37" s="639"/>
      <c r="DC37" s="640"/>
      <c r="DD37" s="624">
        <v>177075</v>
      </c>
      <c r="DE37" s="637"/>
      <c r="DF37" s="637"/>
      <c r="DG37" s="637"/>
      <c r="DH37" s="637"/>
      <c r="DI37" s="637"/>
      <c r="DJ37" s="637"/>
      <c r="DK37" s="638"/>
      <c r="DL37" s="624">
        <v>163787</v>
      </c>
      <c r="DM37" s="637"/>
      <c r="DN37" s="637"/>
      <c r="DO37" s="637"/>
      <c r="DP37" s="637"/>
      <c r="DQ37" s="637"/>
      <c r="DR37" s="637"/>
      <c r="DS37" s="637"/>
      <c r="DT37" s="637"/>
      <c r="DU37" s="637"/>
      <c r="DV37" s="638"/>
      <c r="DW37" s="641">
        <v>7.6</v>
      </c>
      <c r="DX37" s="642"/>
      <c r="DY37" s="642"/>
      <c r="DZ37" s="642"/>
      <c r="EA37" s="642"/>
      <c r="EB37" s="642"/>
      <c r="EC37" s="643"/>
    </row>
    <row r="38" spans="2:133" ht="11.25" customHeight="1">
      <c r="AQ38" s="644" t="s">
        <v>315</v>
      </c>
      <c r="AR38" s="645"/>
      <c r="AS38" s="645"/>
      <c r="AT38" s="645"/>
      <c r="AU38" s="645"/>
      <c r="AV38" s="645"/>
      <c r="AW38" s="645"/>
      <c r="AX38" s="645"/>
      <c r="AY38" s="646"/>
      <c r="AZ38" s="618">
        <v>27500</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1130</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355218</v>
      </c>
      <c r="CS38" s="619"/>
      <c r="CT38" s="619"/>
      <c r="CU38" s="619"/>
      <c r="CV38" s="619"/>
      <c r="CW38" s="619"/>
      <c r="CX38" s="619"/>
      <c r="CY38" s="620"/>
      <c r="CZ38" s="621">
        <v>10.9</v>
      </c>
      <c r="DA38" s="639"/>
      <c r="DB38" s="639"/>
      <c r="DC38" s="640"/>
      <c r="DD38" s="624">
        <v>317787</v>
      </c>
      <c r="DE38" s="619"/>
      <c r="DF38" s="619"/>
      <c r="DG38" s="619"/>
      <c r="DH38" s="619"/>
      <c r="DI38" s="619"/>
      <c r="DJ38" s="619"/>
      <c r="DK38" s="620"/>
      <c r="DL38" s="624">
        <v>117752</v>
      </c>
      <c r="DM38" s="619"/>
      <c r="DN38" s="619"/>
      <c r="DO38" s="619"/>
      <c r="DP38" s="619"/>
      <c r="DQ38" s="619"/>
      <c r="DR38" s="619"/>
      <c r="DS38" s="619"/>
      <c r="DT38" s="619"/>
      <c r="DU38" s="619"/>
      <c r="DV38" s="620"/>
      <c r="DW38" s="641">
        <v>5.5</v>
      </c>
      <c r="DX38" s="642"/>
      <c r="DY38" s="642"/>
      <c r="DZ38" s="642"/>
      <c r="EA38" s="642"/>
      <c r="EB38" s="642"/>
      <c r="EC38" s="643"/>
    </row>
    <row r="39" spans="2:133" ht="11.25" customHeight="1">
      <c r="AQ39" s="644" t="s">
        <v>318</v>
      </c>
      <c r="AR39" s="645"/>
      <c r="AS39" s="645"/>
      <c r="AT39" s="645"/>
      <c r="AU39" s="645"/>
      <c r="AV39" s="645"/>
      <c r="AW39" s="645"/>
      <c r="AX39" s="645"/>
      <c r="AY39" s="646"/>
      <c r="AZ39" s="618">
        <v>2404</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122</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171042</v>
      </c>
      <c r="CS39" s="637"/>
      <c r="CT39" s="637"/>
      <c r="CU39" s="637"/>
      <c r="CV39" s="637"/>
      <c r="CW39" s="637"/>
      <c r="CX39" s="637"/>
      <c r="CY39" s="638"/>
      <c r="CZ39" s="621">
        <v>5.3</v>
      </c>
      <c r="DA39" s="639"/>
      <c r="DB39" s="639"/>
      <c r="DC39" s="640"/>
      <c r="DD39" s="624">
        <v>154723</v>
      </c>
      <c r="DE39" s="637"/>
      <c r="DF39" s="637"/>
      <c r="DG39" s="637"/>
      <c r="DH39" s="637"/>
      <c r="DI39" s="637"/>
      <c r="DJ39" s="637"/>
      <c r="DK39" s="638"/>
      <c r="DL39" s="624" t="s">
        <v>322</v>
      </c>
      <c r="DM39" s="637"/>
      <c r="DN39" s="637"/>
      <c r="DO39" s="637"/>
      <c r="DP39" s="637"/>
      <c r="DQ39" s="637"/>
      <c r="DR39" s="637"/>
      <c r="DS39" s="637"/>
      <c r="DT39" s="637"/>
      <c r="DU39" s="637"/>
      <c r="DV39" s="638"/>
      <c r="DW39" s="641" t="s">
        <v>322</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45649</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105</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2278</v>
      </c>
      <c r="CS40" s="619"/>
      <c r="CT40" s="619"/>
      <c r="CU40" s="619"/>
      <c r="CV40" s="619"/>
      <c r="CW40" s="619"/>
      <c r="CX40" s="619"/>
      <c r="CY40" s="620"/>
      <c r="CZ40" s="621">
        <v>0.1</v>
      </c>
      <c r="DA40" s="639"/>
      <c r="DB40" s="639"/>
      <c r="DC40" s="640"/>
      <c r="DD40" s="624">
        <v>2278</v>
      </c>
      <c r="DE40" s="619"/>
      <c r="DF40" s="619"/>
      <c r="DG40" s="619"/>
      <c r="DH40" s="619"/>
      <c r="DI40" s="619"/>
      <c r="DJ40" s="619"/>
      <c r="DK40" s="620"/>
      <c r="DL40" s="624" t="s">
        <v>322</v>
      </c>
      <c r="DM40" s="619"/>
      <c r="DN40" s="619"/>
      <c r="DO40" s="619"/>
      <c r="DP40" s="619"/>
      <c r="DQ40" s="619"/>
      <c r="DR40" s="619"/>
      <c r="DS40" s="619"/>
      <c r="DT40" s="619"/>
      <c r="DU40" s="619"/>
      <c r="DV40" s="620"/>
      <c r="DW40" s="641" t="s">
        <v>322</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161318</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312</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329</v>
      </c>
      <c r="CS41" s="637"/>
      <c r="CT41" s="637"/>
      <c r="CU41" s="637"/>
      <c r="CV41" s="637"/>
      <c r="CW41" s="637"/>
      <c r="CX41" s="637"/>
      <c r="CY41" s="638"/>
      <c r="CZ41" s="621" t="s">
        <v>329</v>
      </c>
      <c r="DA41" s="639"/>
      <c r="DB41" s="639"/>
      <c r="DC41" s="640"/>
      <c r="DD41" s="624" t="s">
        <v>329</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331</v>
      </c>
      <c r="CE42" s="616"/>
      <c r="CF42" s="616"/>
      <c r="CG42" s="616"/>
      <c r="CH42" s="616"/>
      <c r="CI42" s="616"/>
      <c r="CJ42" s="616"/>
      <c r="CK42" s="616"/>
      <c r="CL42" s="616"/>
      <c r="CM42" s="616"/>
      <c r="CN42" s="616"/>
      <c r="CO42" s="616"/>
      <c r="CP42" s="616"/>
      <c r="CQ42" s="617"/>
      <c r="CR42" s="618">
        <v>384021</v>
      </c>
      <c r="CS42" s="619"/>
      <c r="CT42" s="619"/>
      <c r="CU42" s="619"/>
      <c r="CV42" s="619"/>
      <c r="CW42" s="619"/>
      <c r="CX42" s="619"/>
      <c r="CY42" s="620"/>
      <c r="CZ42" s="621">
        <v>11.8</v>
      </c>
      <c r="DA42" s="622"/>
      <c r="DB42" s="622"/>
      <c r="DC42" s="623"/>
      <c r="DD42" s="624">
        <v>65301</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333</v>
      </c>
      <c r="CE43" s="616"/>
      <c r="CF43" s="616"/>
      <c r="CG43" s="616"/>
      <c r="CH43" s="616"/>
      <c r="CI43" s="616"/>
      <c r="CJ43" s="616"/>
      <c r="CK43" s="616"/>
      <c r="CL43" s="616"/>
      <c r="CM43" s="616"/>
      <c r="CN43" s="616"/>
      <c r="CO43" s="616"/>
      <c r="CP43" s="616"/>
      <c r="CQ43" s="617"/>
      <c r="CR43" s="618">
        <v>194</v>
      </c>
      <c r="CS43" s="637"/>
      <c r="CT43" s="637"/>
      <c r="CU43" s="637"/>
      <c r="CV43" s="637"/>
      <c r="CW43" s="637"/>
      <c r="CX43" s="637"/>
      <c r="CY43" s="638"/>
      <c r="CZ43" s="621">
        <v>0</v>
      </c>
      <c r="DA43" s="639"/>
      <c r="DB43" s="639"/>
      <c r="DC43" s="640"/>
      <c r="DD43" s="624">
        <v>194</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334</v>
      </c>
      <c r="CD44" s="631" t="s">
        <v>285</v>
      </c>
      <c r="CE44" s="632"/>
      <c r="CF44" s="615" t="s">
        <v>335</v>
      </c>
      <c r="CG44" s="616"/>
      <c r="CH44" s="616"/>
      <c r="CI44" s="616"/>
      <c r="CJ44" s="616"/>
      <c r="CK44" s="616"/>
      <c r="CL44" s="616"/>
      <c r="CM44" s="616"/>
      <c r="CN44" s="616"/>
      <c r="CO44" s="616"/>
      <c r="CP44" s="616"/>
      <c r="CQ44" s="617"/>
      <c r="CR44" s="618">
        <v>384021</v>
      </c>
      <c r="CS44" s="619"/>
      <c r="CT44" s="619"/>
      <c r="CU44" s="619"/>
      <c r="CV44" s="619"/>
      <c r="CW44" s="619"/>
      <c r="CX44" s="619"/>
      <c r="CY44" s="620"/>
      <c r="CZ44" s="621">
        <v>11.8</v>
      </c>
      <c r="DA44" s="622"/>
      <c r="DB44" s="622"/>
      <c r="DC44" s="623"/>
      <c r="DD44" s="624">
        <v>65301</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336</v>
      </c>
      <c r="CG45" s="616"/>
      <c r="CH45" s="616"/>
      <c r="CI45" s="616"/>
      <c r="CJ45" s="616"/>
      <c r="CK45" s="616"/>
      <c r="CL45" s="616"/>
      <c r="CM45" s="616"/>
      <c r="CN45" s="616"/>
      <c r="CO45" s="616"/>
      <c r="CP45" s="616"/>
      <c r="CQ45" s="617"/>
      <c r="CR45" s="618">
        <v>337997</v>
      </c>
      <c r="CS45" s="637"/>
      <c r="CT45" s="637"/>
      <c r="CU45" s="637"/>
      <c r="CV45" s="637"/>
      <c r="CW45" s="637"/>
      <c r="CX45" s="637"/>
      <c r="CY45" s="638"/>
      <c r="CZ45" s="621">
        <v>10.4</v>
      </c>
      <c r="DA45" s="639"/>
      <c r="DB45" s="639"/>
      <c r="DC45" s="640"/>
      <c r="DD45" s="624">
        <v>25678</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337</v>
      </c>
      <c r="CG46" s="616"/>
      <c r="CH46" s="616"/>
      <c r="CI46" s="616"/>
      <c r="CJ46" s="616"/>
      <c r="CK46" s="616"/>
      <c r="CL46" s="616"/>
      <c r="CM46" s="616"/>
      <c r="CN46" s="616"/>
      <c r="CO46" s="616"/>
      <c r="CP46" s="616"/>
      <c r="CQ46" s="617"/>
      <c r="CR46" s="618">
        <v>42356</v>
      </c>
      <c r="CS46" s="619"/>
      <c r="CT46" s="619"/>
      <c r="CU46" s="619"/>
      <c r="CV46" s="619"/>
      <c r="CW46" s="619"/>
      <c r="CX46" s="619"/>
      <c r="CY46" s="620"/>
      <c r="CZ46" s="621">
        <v>1.3</v>
      </c>
      <c r="DA46" s="622"/>
      <c r="DB46" s="622"/>
      <c r="DC46" s="623"/>
      <c r="DD46" s="624">
        <v>39570</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338</v>
      </c>
      <c r="CG47" s="616"/>
      <c r="CH47" s="616"/>
      <c r="CI47" s="616"/>
      <c r="CJ47" s="616"/>
      <c r="CK47" s="616"/>
      <c r="CL47" s="616"/>
      <c r="CM47" s="616"/>
      <c r="CN47" s="616"/>
      <c r="CO47" s="616"/>
      <c r="CP47" s="616"/>
      <c r="CQ47" s="617"/>
      <c r="CR47" s="618" t="s">
        <v>109</v>
      </c>
      <c r="CS47" s="637"/>
      <c r="CT47" s="637"/>
      <c r="CU47" s="637"/>
      <c r="CV47" s="637"/>
      <c r="CW47" s="637"/>
      <c r="CX47" s="637"/>
      <c r="CY47" s="638"/>
      <c r="CZ47" s="621" t="s">
        <v>109</v>
      </c>
      <c r="DA47" s="639"/>
      <c r="DB47" s="639"/>
      <c r="DC47" s="640"/>
      <c r="DD47" s="624" t="s">
        <v>109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339</v>
      </c>
      <c r="CG48" s="616"/>
      <c r="CH48" s="616"/>
      <c r="CI48" s="616"/>
      <c r="CJ48" s="616"/>
      <c r="CK48" s="616"/>
      <c r="CL48" s="616"/>
      <c r="CM48" s="616"/>
      <c r="CN48" s="616"/>
      <c r="CO48" s="616"/>
      <c r="CP48" s="616"/>
      <c r="CQ48" s="617"/>
      <c r="CR48" s="618" t="s">
        <v>109</v>
      </c>
      <c r="CS48" s="619"/>
      <c r="CT48" s="619"/>
      <c r="CU48" s="619"/>
      <c r="CV48" s="619"/>
      <c r="CW48" s="619"/>
      <c r="CX48" s="619"/>
      <c r="CY48" s="620"/>
      <c r="CZ48" s="621" t="s">
        <v>109</v>
      </c>
      <c r="DA48" s="622"/>
      <c r="DB48" s="622"/>
      <c r="DC48" s="623"/>
      <c r="DD48" s="624" t="s">
        <v>109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340</v>
      </c>
      <c r="CE49" s="600"/>
      <c r="CF49" s="600"/>
      <c r="CG49" s="600"/>
      <c r="CH49" s="600"/>
      <c r="CI49" s="600"/>
      <c r="CJ49" s="600"/>
      <c r="CK49" s="600"/>
      <c r="CL49" s="600"/>
      <c r="CM49" s="600"/>
      <c r="CN49" s="600"/>
      <c r="CO49" s="600"/>
      <c r="CP49" s="600"/>
      <c r="CQ49" s="601"/>
      <c r="CR49" s="602">
        <v>3254521</v>
      </c>
      <c r="CS49" s="603"/>
      <c r="CT49" s="603"/>
      <c r="CU49" s="603"/>
      <c r="CV49" s="603"/>
      <c r="CW49" s="603"/>
      <c r="CX49" s="603"/>
      <c r="CY49" s="604"/>
      <c r="CZ49" s="605">
        <v>100</v>
      </c>
      <c r="DA49" s="606"/>
      <c r="DB49" s="606"/>
      <c r="DC49" s="607"/>
      <c r="DD49" s="608">
        <v>2324451</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342</v>
      </c>
      <c r="DK2" s="1137"/>
      <c r="DL2" s="1137"/>
      <c r="DM2" s="1137"/>
      <c r="DN2" s="1137"/>
      <c r="DO2" s="1138"/>
      <c r="DP2" s="200"/>
      <c r="DQ2" s="1136" t="s">
        <v>343</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344</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346</v>
      </c>
      <c r="B5" s="1022"/>
      <c r="C5" s="1022"/>
      <c r="D5" s="1022"/>
      <c r="E5" s="1022"/>
      <c r="F5" s="1022"/>
      <c r="G5" s="1022"/>
      <c r="H5" s="1022"/>
      <c r="I5" s="1022"/>
      <c r="J5" s="1022"/>
      <c r="K5" s="1022"/>
      <c r="L5" s="1022"/>
      <c r="M5" s="1022"/>
      <c r="N5" s="1022"/>
      <c r="O5" s="1022"/>
      <c r="P5" s="1023"/>
      <c r="Q5" s="1027" t="s">
        <v>347</v>
      </c>
      <c r="R5" s="1028"/>
      <c r="S5" s="1028"/>
      <c r="T5" s="1028"/>
      <c r="U5" s="1029"/>
      <c r="V5" s="1027" t="s">
        <v>348</v>
      </c>
      <c r="W5" s="1028"/>
      <c r="X5" s="1028"/>
      <c r="Y5" s="1028"/>
      <c r="Z5" s="1029"/>
      <c r="AA5" s="1027" t="s">
        <v>349</v>
      </c>
      <c r="AB5" s="1028"/>
      <c r="AC5" s="1028"/>
      <c r="AD5" s="1028"/>
      <c r="AE5" s="1028"/>
      <c r="AF5" s="1139" t="s">
        <v>350</v>
      </c>
      <c r="AG5" s="1028"/>
      <c r="AH5" s="1028"/>
      <c r="AI5" s="1028"/>
      <c r="AJ5" s="1043"/>
      <c r="AK5" s="1028" t="s">
        <v>351</v>
      </c>
      <c r="AL5" s="1028"/>
      <c r="AM5" s="1028"/>
      <c r="AN5" s="1028"/>
      <c r="AO5" s="1029"/>
      <c r="AP5" s="1027" t="s">
        <v>352</v>
      </c>
      <c r="AQ5" s="1028"/>
      <c r="AR5" s="1028"/>
      <c r="AS5" s="1028"/>
      <c r="AT5" s="1029"/>
      <c r="AU5" s="1027" t="s">
        <v>353</v>
      </c>
      <c r="AV5" s="1028"/>
      <c r="AW5" s="1028"/>
      <c r="AX5" s="1028"/>
      <c r="AY5" s="1043"/>
      <c r="AZ5" s="207"/>
      <c r="BA5" s="207"/>
      <c r="BB5" s="207"/>
      <c r="BC5" s="207"/>
      <c r="BD5" s="207"/>
      <c r="BE5" s="208"/>
      <c r="BF5" s="208"/>
      <c r="BG5" s="208"/>
      <c r="BH5" s="208"/>
      <c r="BI5" s="208"/>
      <c r="BJ5" s="208"/>
      <c r="BK5" s="208"/>
      <c r="BL5" s="208"/>
      <c r="BM5" s="208"/>
      <c r="BN5" s="208"/>
      <c r="BO5" s="208"/>
      <c r="BP5" s="208"/>
      <c r="BQ5" s="1021" t="s">
        <v>354</v>
      </c>
      <c r="BR5" s="1022"/>
      <c r="BS5" s="1022"/>
      <c r="BT5" s="1022"/>
      <c r="BU5" s="1022"/>
      <c r="BV5" s="1022"/>
      <c r="BW5" s="1022"/>
      <c r="BX5" s="1022"/>
      <c r="BY5" s="1022"/>
      <c r="BZ5" s="1022"/>
      <c r="CA5" s="1022"/>
      <c r="CB5" s="1022"/>
      <c r="CC5" s="1022"/>
      <c r="CD5" s="1022"/>
      <c r="CE5" s="1022"/>
      <c r="CF5" s="1022"/>
      <c r="CG5" s="1023"/>
      <c r="CH5" s="1027" t="s">
        <v>355</v>
      </c>
      <c r="CI5" s="1028"/>
      <c r="CJ5" s="1028"/>
      <c r="CK5" s="1028"/>
      <c r="CL5" s="1029"/>
      <c r="CM5" s="1027" t="s">
        <v>356</v>
      </c>
      <c r="CN5" s="1028"/>
      <c r="CO5" s="1028"/>
      <c r="CP5" s="1028"/>
      <c r="CQ5" s="1029"/>
      <c r="CR5" s="1027" t="s">
        <v>357</v>
      </c>
      <c r="CS5" s="1028"/>
      <c r="CT5" s="1028"/>
      <c r="CU5" s="1028"/>
      <c r="CV5" s="1029"/>
      <c r="CW5" s="1027" t="s">
        <v>358</v>
      </c>
      <c r="CX5" s="1028"/>
      <c r="CY5" s="1028"/>
      <c r="CZ5" s="1028"/>
      <c r="DA5" s="1029"/>
      <c r="DB5" s="1027" t="s">
        <v>359</v>
      </c>
      <c r="DC5" s="1028"/>
      <c r="DD5" s="1028"/>
      <c r="DE5" s="1028"/>
      <c r="DF5" s="1029"/>
      <c r="DG5" s="1124" t="s">
        <v>360</v>
      </c>
      <c r="DH5" s="1125"/>
      <c r="DI5" s="1125"/>
      <c r="DJ5" s="1125"/>
      <c r="DK5" s="1126"/>
      <c r="DL5" s="1124" t="s">
        <v>361</v>
      </c>
      <c r="DM5" s="1125"/>
      <c r="DN5" s="1125"/>
      <c r="DO5" s="1125"/>
      <c r="DP5" s="1126"/>
      <c r="DQ5" s="1027" t="s">
        <v>362</v>
      </c>
      <c r="DR5" s="1028"/>
      <c r="DS5" s="1028"/>
      <c r="DT5" s="1028"/>
      <c r="DU5" s="1029"/>
      <c r="DV5" s="1027" t="s">
        <v>353</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363</v>
      </c>
      <c r="C7" s="1077"/>
      <c r="D7" s="1077"/>
      <c r="E7" s="1077"/>
      <c r="F7" s="1077"/>
      <c r="G7" s="1077"/>
      <c r="H7" s="1077"/>
      <c r="I7" s="1077"/>
      <c r="J7" s="1077"/>
      <c r="K7" s="1077"/>
      <c r="L7" s="1077"/>
      <c r="M7" s="1077"/>
      <c r="N7" s="1077"/>
      <c r="O7" s="1077"/>
      <c r="P7" s="1078"/>
      <c r="Q7" s="1130">
        <v>3328</v>
      </c>
      <c r="R7" s="1131"/>
      <c r="S7" s="1131"/>
      <c r="T7" s="1131"/>
      <c r="U7" s="1131"/>
      <c r="V7" s="1131">
        <v>3248</v>
      </c>
      <c r="W7" s="1131"/>
      <c r="X7" s="1131"/>
      <c r="Y7" s="1131"/>
      <c r="Z7" s="1131"/>
      <c r="AA7" s="1131">
        <v>80</v>
      </c>
      <c r="AB7" s="1131"/>
      <c r="AC7" s="1131"/>
      <c r="AD7" s="1131"/>
      <c r="AE7" s="1132"/>
      <c r="AF7" s="1133">
        <v>43</v>
      </c>
      <c r="AG7" s="1134"/>
      <c r="AH7" s="1134"/>
      <c r="AI7" s="1134"/>
      <c r="AJ7" s="1135"/>
      <c r="AK7" s="1117">
        <v>41</v>
      </c>
      <c r="AL7" s="1118"/>
      <c r="AM7" s="1118"/>
      <c r="AN7" s="1118"/>
      <c r="AO7" s="1118"/>
      <c r="AP7" s="1118">
        <v>3395</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538</v>
      </c>
      <c r="BT7" s="1122"/>
      <c r="BU7" s="1122"/>
      <c r="BV7" s="1122"/>
      <c r="BW7" s="1122"/>
      <c r="BX7" s="1122"/>
      <c r="BY7" s="1122"/>
      <c r="BZ7" s="1122"/>
      <c r="CA7" s="1122"/>
      <c r="CB7" s="1122"/>
      <c r="CC7" s="1122"/>
      <c r="CD7" s="1122"/>
      <c r="CE7" s="1122"/>
      <c r="CF7" s="1122"/>
      <c r="CG7" s="1123"/>
      <c r="CH7" s="1114">
        <v>-1</v>
      </c>
      <c r="CI7" s="1115"/>
      <c r="CJ7" s="1115"/>
      <c r="CK7" s="1115"/>
      <c r="CL7" s="1116"/>
      <c r="CM7" s="1114">
        <v>-4</v>
      </c>
      <c r="CN7" s="1115"/>
      <c r="CO7" s="1115"/>
      <c r="CP7" s="1115"/>
      <c r="CQ7" s="1116"/>
      <c r="CR7" s="1114">
        <v>5</v>
      </c>
      <c r="CS7" s="1115"/>
      <c r="CT7" s="1115"/>
      <c r="CU7" s="1115"/>
      <c r="CV7" s="1116"/>
      <c r="CW7" s="1114">
        <v>9</v>
      </c>
      <c r="CX7" s="1115"/>
      <c r="CY7" s="1115"/>
      <c r="CZ7" s="1115"/>
      <c r="DA7" s="1116"/>
      <c r="DB7" s="1114" t="s">
        <v>539</v>
      </c>
      <c r="DC7" s="1115"/>
      <c r="DD7" s="1115"/>
      <c r="DE7" s="1115"/>
      <c r="DF7" s="1116"/>
      <c r="DG7" s="1114" t="s">
        <v>540</v>
      </c>
      <c r="DH7" s="1115"/>
      <c r="DI7" s="1115"/>
      <c r="DJ7" s="1115"/>
      <c r="DK7" s="1116"/>
      <c r="DL7" s="1114" t="s">
        <v>539</v>
      </c>
      <c r="DM7" s="1115"/>
      <c r="DN7" s="1115"/>
      <c r="DO7" s="1115"/>
      <c r="DP7" s="1116"/>
      <c r="DQ7" s="1114" t="s">
        <v>539</v>
      </c>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364</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365</v>
      </c>
      <c r="B23" s="970" t="s">
        <v>366</v>
      </c>
      <c r="C23" s="971"/>
      <c r="D23" s="971"/>
      <c r="E23" s="971"/>
      <c r="F23" s="971"/>
      <c r="G23" s="971"/>
      <c r="H23" s="971"/>
      <c r="I23" s="971"/>
      <c r="J23" s="971"/>
      <c r="K23" s="971"/>
      <c r="L23" s="971"/>
      <c r="M23" s="971"/>
      <c r="N23" s="971"/>
      <c r="O23" s="971"/>
      <c r="P23" s="972"/>
      <c r="Q23" s="1094">
        <v>3328</v>
      </c>
      <c r="R23" s="1095"/>
      <c r="S23" s="1095"/>
      <c r="T23" s="1095"/>
      <c r="U23" s="1095"/>
      <c r="V23" s="1095">
        <v>3248</v>
      </c>
      <c r="W23" s="1095"/>
      <c r="X23" s="1095"/>
      <c r="Y23" s="1095"/>
      <c r="Z23" s="1095"/>
      <c r="AA23" s="1095">
        <v>80</v>
      </c>
      <c r="AB23" s="1095"/>
      <c r="AC23" s="1095"/>
      <c r="AD23" s="1095"/>
      <c r="AE23" s="1096"/>
      <c r="AF23" s="1097">
        <v>43</v>
      </c>
      <c r="AG23" s="1095"/>
      <c r="AH23" s="1095"/>
      <c r="AI23" s="1095"/>
      <c r="AJ23" s="1098"/>
      <c r="AK23" s="1099"/>
      <c r="AL23" s="1100"/>
      <c r="AM23" s="1100"/>
      <c r="AN23" s="1100"/>
      <c r="AO23" s="1100"/>
      <c r="AP23" s="1095">
        <v>3395</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346</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353</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377</v>
      </c>
      <c r="C28" s="1077"/>
      <c r="D28" s="1077"/>
      <c r="E28" s="1077"/>
      <c r="F28" s="1077"/>
      <c r="G28" s="1077"/>
      <c r="H28" s="1077"/>
      <c r="I28" s="1077"/>
      <c r="J28" s="1077"/>
      <c r="K28" s="1077"/>
      <c r="L28" s="1077"/>
      <c r="M28" s="1077"/>
      <c r="N28" s="1077"/>
      <c r="O28" s="1077"/>
      <c r="P28" s="1078"/>
      <c r="Q28" s="1079">
        <v>609</v>
      </c>
      <c r="R28" s="1080"/>
      <c r="S28" s="1080"/>
      <c r="T28" s="1080"/>
      <c r="U28" s="1080"/>
      <c r="V28" s="1080">
        <v>603</v>
      </c>
      <c r="W28" s="1080"/>
      <c r="X28" s="1080"/>
      <c r="Y28" s="1080"/>
      <c r="Z28" s="1080"/>
      <c r="AA28" s="1080">
        <v>6</v>
      </c>
      <c r="AB28" s="1080"/>
      <c r="AC28" s="1080"/>
      <c r="AD28" s="1080"/>
      <c r="AE28" s="1081"/>
      <c r="AF28" s="1082">
        <v>6</v>
      </c>
      <c r="AG28" s="1080"/>
      <c r="AH28" s="1080"/>
      <c r="AI28" s="1080"/>
      <c r="AJ28" s="1083"/>
      <c r="AK28" s="1084">
        <v>36</v>
      </c>
      <c r="AL28" s="1072"/>
      <c r="AM28" s="1072"/>
      <c r="AN28" s="1072"/>
      <c r="AO28" s="1072"/>
      <c r="AP28" s="1072" t="s">
        <v>528</v>
      </c>
      <c r="AQ28" s="1072"/>
      <c r="AR28" s="1072"/>
      <c r="AS28" s="1072"/>
      <c r="AT28" s="1072"/>
      <c r="AU28" s="1072" t="s">
        <v>528</v>
      </c>
      <c r="AV28" s="1072"/>
      <c r="AW28" s="1072"/>
      <c r="AX28" s="1072"/>
      <c r="AY28" s="1072"/>
      <c r="AZ28" s="1073" t="s">
        <v>529</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378</v>
      </c>
      <c r="C29" s="1064"/>
      <c r="D29" s="1064"/>
      <c r="E29" s="1064"/>
      <c r="F29" s="1064"/>
      <c r="G29" s="1064"/>
      <c r="H29" s="1064"/>
      <c r="I29" s="1064"/>
      <c r="J29" s="1064"/>
      <c r="K29" s="1064"/>
      <c r="L29" s="1064"/>
      <c r="M29" s="1064"/>
      <c r="N29" s="1064"/>
      <c r="O29" s="1064"/>
      <c r="P29" s="1065"/>
      <c r="Q29" s="1069">
        <v>397</v>
      </c>
      <c r="R29" s="1070"/>
      <c r="S29" s="1070"/>
      <c r="T29" s="1070"/>
      <c r="U29" s="1070"/>
      <c r="V29" s="1070">
        <v>392</v>
      </c>
      <c r="W29" s="1070"/>
      <c r="X29" s="1070"/>
      <c r="Y29" s="1070"/>
      <c r="Z29" s="1070"/>
      <c r="AA29" s="1070">
        <v>5</v>
      </c>
      <c r="AB29" s="1070"/>
      <c r="AC29" s="1070"/>
      <c r="AD29" s="1070"/>
      <c r="AE29" s="1071"/>
      <c r="AF29" s="1045">
        <v>5</v>
      </c>
      <c r="AG29" s="1046"/>
      <c r="AH29" s="1046"/>
      <c r="AI29" s="1046"/>
      <c r="AJ29" s="1047"/>
      <c r="AK29" s="1006">
        <v>56</v>
      </c>
      <c r="AL29" s="997"/>
      <c r="AM29" s="997"/>
      <c r="AN29" s="997"/>
      <c r="AO29" s="997"/>
      <c r="AP29" s="997" t="s">
        <v>529</v>
      </c>
      <c r="AQ29" s="997"/>
      <c r="AR29" s="997"/>
      <c r="AS29" s="997"/>
      <c r="AT29" s="997"/>
      <c r="AU29" s="997" t="s">
        <v>529</v>
      </c>
      <c r="AV29" s="997"/>
      <c r="AW29" s="997"/>
      <c r="AX29" s="997"/>
      <c r="AY29" s="997"/>
      <c r="AZ29" s="1068" t="s">
        <v>529</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379</v>
      </c>
      <c r="C30" s="1064"/>
      <c r="D30" s="1064"/>
      <c r="E30" s="1064"/>
      <c r="F30" s="1064"/>
      <c r="G30" s="1064"/>
      <c r="H30" s="1064"/>
      <c r="I30" s="1064"/>
      <c r="J30" s="1064"/>
      <c r="K30" s="1064"/>
      <c r="L30" s="1064"/>
      <c r="M30" s="1064"/>
      <c r="N30" s="1064"/>
      <c r="O30" s="1064"/>
      <c r="P30" s="1065"/>
      <c r="Q30" s="1069">
        <v>52</v>
      </c>
      <c r="R30" s="1070"/>
      <c r="S30" s="1070"/>
      <c r="T30" s="1070"/>
      <c r="U30" s="1070"/>
      <c r="V30" s="1070">
        <v>52</v>
      </c>
      <c r="W30" s="1070"/>
      <c r="X30" s="1070"/>
      <c r="Y30" s="1070"/>
      <c r="Z30" s="1070"/>
      <c r="AA30" s="1070">
        <v>0</v>
      </c>
      <c r="AB30" s="1070"/>
      <c r="AC30" s="1070"/>
      <c r="AD30" s="1070"/>
      <c r="AE30" s="1071"/>
      <c r="AF30" s="1045">
        <v>0</v>
      </c>
      <c r="AG30" s="1046"/>
      <c r="AH30" s="1046"/>
      <c r="AI30" s="1046"/>
      <c r="AJ30" s="1047"/>
      <c r="AK30" s="1006">
        <v>23</v>
      </c>
      <c r="AL30" s="997"/>
      <c r="AM30" s="997"/>
      <c r="AN30" s="997"/>
      <c r="AO30" s="997"/>
      <c r="AP30" s="997" t="s">
        <v>529</v>
      </c>
      <c r="AQ30" s="997"/>
      <c r="AR30" s="997"/>
      <c r="AS30" s="997"/>
      <c r="AT30" s="997"/>
      <c r="AU30" s="997" t="s">
        <v>528</v>
      </c>
      <c r="AV30" s="997"/>
      <c r="AW30" s="997"/>
      <c r="AX30" s="997"/>
      <c r="AY30" s="997"/>
      <c r="AZ30" s="1068" t="s">
        <v>529</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380</v>
      </c>
      <c r="C31" s="1064"/>
      <c r="D31" s="1064"/>
      <c r="E31" s="1064"/>
      <c r="F31" s="1064"/>
      <c r="G31" s="1064"/>
      <c r="H31" s="1064"/>
      <c r="I31" s="1064"/>
      <c r="J31" s="1064"/>
      <c r="K31" s="1064"/>
      <c r="L31" s="1064"/>
      <c r="M31" s="1064"/>
      <c r="N31" s="1064"/>
      <c r="O31" s="1064"/>
      <c r="P31" s="1065"/>
      <c r="Q31" s="1069">
        <v>354</v>
      </c>
      <c r="R31" s="1070"/>
      <c r="S31" s="1070"/>
      <c r="T31" s="1070"/>
      <c r="U31" s="1070"/>
      <c r="V31" s="1070">
        <v>354</v>
      </c>
      <c r="W31" s="1070"/>
      <c r="X31" s="1070"/>
      <c r="Y31" s="1070"/>
      <c r="Z31" s="1070"/>
      <c r="AA31" s="1070" t="s">
        <v>528</v>
      </c>
      <c r="AB31" s="1070"/>
      <c r="AC31" s="1070"/>
      <c r="AD31" s="1070"/>
      <c r="AE31" s="1071"/>
      <c r="AF31" s="1045" t="s">
        <v>109</v>
      </c>
      <c r="AG31" s="1046"/>
      <c r="AH31" s="1046"/>
      <c r="AI31" s="1046"/>
      <c r="AJ31" s="1047"/>
      <c r="AK31" s="1006">
        <v>40</v>
      </c>
      <c r="AL31" s="997"/>
      <c r="AM31" s="997"/>
      <c r="AN31" s="997"/>
      <c r="AO31" s="997"/>
      <c r="AP31" s="997">
        <v>415</v>
      </c>
      <c r="AQ31" s="997"/>
      <c r="AR31" s="997"/>
      <c r="AS31" s="997"/>
      <c r="AT31" s="997"/>
      <c r="AU31" s="997">
        <v>69</v>
      </c>
      <c r="AV31" s="997"/>
      <c r="AW31" s="997"/>
      <c r="AX31" s="997"/>
      <c r="AY31" s="997"/>
      <c r="AZ31" s="1068" t="s">
        <v>529</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381</v>
      </c>
      <c r="C32" s="1064"/>
      <c r="D32" s="1064"/>
      <c r="E32" s="1064"/>
      <c r="F32" s="1064"/>
      <c r="G32" s="1064"/>
      <c r="H32" s="1064"/>
      <c r="I32" s="1064"/>
      <c r="J32" s="1064"/>
      <c r="K32" s="1064"/>
      <c r="L32" s="1064"/>
      <c r="M32" s="1064"/>
      <c r="N32" s="1064"/>
      <c r="O32" s="1064"/>
      <c r="P32" s="1065"/>
      <c r="Q32" s="1069">
        <v>134</v>
      </c>
      <c r="R32" s="1070"/>
      <c r="S32" s="1070"/>
      <c r="T32" s="1070"/>
      <c r="U32" s="1070"/>
      <c r="V32" s="1070">
        <v>134</v>
      </c>
      <c r="W32" s="1070"/>
      <c r="X32" s="1070"/>
      <c r="Y32" s="1070"/>
      <c r="Z32" s="1070"/>
      <c r="AA32" s="1070">
        <v>0</v>
      </c>
      <c r="AB32" s="1070"/>
      <c r="AC32" s="1070"/>
      <c r="AD32" s="1070"/>
      <c r="AE32" s="1071"/>
      <c r="AF32" s="1045">
        <v>0</v>
      </c>
      <c r="AG32" s="1046"/>
      <c r="AH32" s="1046"/>
      <c r="AI32" s="1046"/>
      <c r="AJ32" s="1047"/>
      <c r="AK32" s="1006">
        <v>28</v>
      </c>
      <c r="AL32" s="997"/>
      <c r="AM32" s="997"/>
      <c r="AN32" s="997"/>
      <c r="AO32" s="997"/>
      <c r="AP32" s="997">
        <v>101</v>
      </c>
      <c r="AQ32" s="997"/>
      <c r="AR32" s="997"/>
      <c r="AS32" s="997"/>
      <c r="AT32" s="997"/>
      <c r="AU32" s="997">
        <v>41</v>
      </c>
      <c r="AV32" s="997"/>
      <c r="AW32" s="997"/>
      <c r="AX32" s="997"/>
      <c r="AY32" s="997"/>
      <c r="AZ32" s="1068" t="s">
        <v>529</v>
      </c>
      <c r="BA32" s="1068"/>
      <c r="BB32" s="1068"/>
      <c r="BC32" s="1068"/>
      <c r="BD32" s="1068"/>
      <c r="BE32" s="1058" t="s">
        <v>382</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383</v>
      </c>
      <c r="C33" s="1064"/>
      <c r="D33" s="1064"/>
      <c r="E33" s="1064"/>
      <c r="F33" s="1064"/>
      <c r="G33" s="1064"/>
      <c r="H33" s="1064"/>
      <c r="I33" s="1064"/>
      <c r="J33" s="1064"/>
      <c r="K33" s="1064"/>
      <c r="L33" s="1064"/>
      <c r="M33" s="1064"/>
      <c r="N33" s="1064"/>
      <c r="O33" s="1064"/>
      <c r="P33" s="1065"/>
      <c r="Q33" s="1069">
        <v>269</v>
      </c>
      <c r="R33" s="1070"/>
      <c r="S33" s="1070"/>
      <c r="T33" s="1070"/>
      <c r="U33" s="1070"/>
      <c r="V33" s="1070">
        <v>268</v>
      </c>
      <c r="W33" s="1070"/>
      <c r="X33" s="1070"/>
      <c r="Y33" s="1070"/>
      <c r="Z33" s="1070"/>
      <c r="AA33" s="1070">
        <v>1</v>
      </c>
      <c r="AB33" s="1070"/>
      <c r="AC33" s="1070"/>
      <c r="AD33" s="1070"/>
      <c r="AE33" s="1071"/>
      <c r="AF33" s="1045">
        <v>1</v>
      </c>
      <c r="AG33" s="1046"/>
      <c r="AH33" s="1046"/>
      <c r="AI33" s="1046"/>
      <c r="AJ33" s="1047"/>
      <c r="AK33" s="1006">
        <v>77</v>
      </c>
      <c r="AL33" s="997"/>
      <c r="AM33" s="997"/>
      <c r="AN33" s="997"/>
      <c r="AO33" s="997"/>
      <c r="AP33" s="997">
        <v>1039</v>
      </c>
      <c r="AQ33" s="997"/>
      <c r="AR33" s="997"/>
      <c r="AS33" s="997"/>
      <c r="AT33" s="997"/>
      <c r="AU33" s="997">
        <v>820</v>
      </c>
      <c r="AV33" s="997"/>
      <c r="AW33" s="997"/>
      <c r="AX33" s="997"/>
      <c r="AY33" s="997"/>
      <c r="AZ33" s="1068" t="s">
        <v>529</v>
      </c>
      <c r="BA33" s="1068"/>
      <c r="BB33" s="1068"/>
      <c r="BC33" s="1068"/>
      <c r="BD33" s="1068"/>
      <c r="BE33" s="1058" t="s">
        <v>382</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384</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365</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12</v>
      </c>
      <c r="AG63" s="985"/>
      <c r="AH63" s="985"/>
      <c r="AI63" s="985"/>
      <c r="AJ63" s="1056"/>
      <c r="AK63" s="1057"/>
      <c r="AL63" s="989"/>
      <c r="AM63" s="989"/>
      <c r="AN63" s="989"/>
      <c r="AO63" s="989"/>
      <c r="AP63" s="985">
        <v>1555</v>
      </c>
      <c r="AQ63" s="985"/>
      <c r="AR63" s="985"/>
      <c r="AS63" s="985"/>
      <c r="AT63" s="985"/>
      <c r="AU63" s="985">
        <v>930</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387</v>
      </c>
      <c r="B66" s="1022"/>
      <c r="C66" s="1022"/>
      <c r="D66" s="1022"/>
      <c r="E66" s="1022"/>
      <c r="F66" s="1022"/>
      <c r="G66" s="1022"/>
      <c r="H66" s="1022"/>
      <c r="I66" s="1022"/>
      <c r="J66" s="1022"/>
      <c r="K66" s="1022"/>
      <c r="L66" s="1022"/>
      <c r="M66" s="1022"/>
      <c r="N66" s="1022"/>
      <c r="O66" s="1022"/>
      <c r="P66" s="1023"/>
      <c r="Q66" s="1027" t="s">
        <v>369</v>
      </c>
      <c r="R66" s="1028"/>
      <c r="S66" s="1028"/>
      <c r="T66" s="1028"/>
      <c r="U66" s="1029"/>
      <c r="V66" s="1027" t="s">
        <v>370</v>
      </c>
      <c r="W66" s="1028"/>
      <c r="X66" s="1028"/>
      <c r="Y66" s="1028"/>
      <c r="Z66" s="1029"/>
      <c r="AA66" s="1027" t="s">
        <v>371</v>
      </c>
      <c r="AB66" s="1028"/>
      <c r="AC66" s="1028"/>
      <c r="AD66" s="1028"/>
      <c r="AE66" s="1029"/>
      <c r="AF66" s="1033" t="s">
        <v>372</v>
      </c>
      <c r="AG66" s="1034"/>
      <c r="AH66" s="1034"/>
      <c r="AI66" s="1034"/>
      <c r="AJ66" s="1035"/>
      <c r="AK66" s="1027" t="s">
        <v>373</v>
      </c>
      <c r="AL66" s="1022"/>
      <c r="AM66" s="1022"/>
      <c r="AN66" s="1022"/>
      <c r="AO66" s="1023"/>
      <c r="AP66" s="1027" t="s">
        <v>374</v>
      </c>
      <c r="AQ66" s="1028"/>
      <c r="AR66" s="1028"/>
      <c r="AS66" s="1028"/>
      <c r="AT66" s="1029"/>
      <c r="AU66" s="1027" t="s">
        <v>388</v>
      </c>
      <c r="AV66" s="1028"/>
      <c r="AW66" s="1028"/>
      <c r="AX66" s="1028"/>
      <c r="AY66" s="1029"/>
      <c r="AZ66" s="1027" t="s">
        <v>353</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530</v>
      </c>
      <c r="C68" s="1012"/>
      <c r="D68" s="1012"/>
      <c r="E68" s="1012"/>
      <c r="F68" s="1012"/>
      <c r="G68" s="1012"/>
      <c r="H68" s="1012"/>
      <c r="I68" s="1012"/>
      <c r="J68" s="1012"/>
      <c r="K68" s="1012"/>
      <c r="L68" s="1012"/>
      <c r="M68" s="1012"/>
      <c r="N68" s="1012"/>
      <c r="O68" s="1012"/>
      <c r="P68" s="1013"/>
      <c r="Q68" s="1014">
        <v>563</v>
      </c>
      <c r="R68" s="1008"/>
      <c r="S68" s="1008"/>
      <c r="T68" s="1008"/>
      <c r="U68" s="1008"/>
      <c r="V68" s="1008">
        <v>548</v>
      </c>
      <c r="W68" s="1008"/>
      <c r="X68" s="1008"/>
      <c r="Y68" s="1008"/>
      <c r="Z68" s="1008"/>
      <c r="AA68" s="1008">
        <v>15</v>
      </c>
      <c r="AB68" s="1008"/>
      <c r="AC68" s="1008"/>
      <c r="AD68" s="1008"/>
      <c r="AE68" s="1008"/>
      <c r="AF68" s="1008">
        <v>15</v>
      </c>
      <c r="AG68" s="1008"/>
      <c r="AH68" s="1008"/>
      <c r="AI68" s="1008"/>
      <c r="AJ68" s="1008"/>
      <c r="AK68" s="1008">
        <v>0</v>
      </c>
      <c r="AL68" s="1008"/>
      <c r="AM68" s="1008"/>
      <c r="AN68" s="1008"/>
      <c r="AO68" s="1008"/>
      <c r="AP68" s="1008">
        <v>232</v>
      </c>
      <c r="AQ68" s="1008"/>
      <c r="AR68" s="1008"/>
      <c r="AS68" s="1008"/>
      <c r="AT68" s="1008"/>
      <c r="AU68" s="1008">
        <v>23</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531</v>
      </c>
      <c r="C69" s="1001"/>
      <c r="D69" s="1001"/>
      <c r="E69" s="1001"/>
      <c r="F69" s="1001"/>
      <c r="G69" s="1001"/>
      <c r="H69" s="1001"/>
      <c r="I69" s="1001"/>
      <c r="J69" s="1001"/>
      <c r="K69" s="1001"/>
      <c r="L69" s="1001"/>
      <c r="M69" s="1001"/>
      <c r="N69" s="1001"/>
      <c r="O69" s="1001"/>
      <c r="P69" s="1002"/>
      <c r="Q69" s="1003">
        <v>1302</v>
      </c>
      <c r="R69" s="997"/>
      <c r="S69" s="997"/>
      <c r="T69" s="997"/>
      <c r="U69" s="997"/>
      <c r="V69" s="997">
        <v>1254</v>
      </c>
      <c r="W69" s="997"/>
      <c r="X69" s="997"/>
      <c r="Y69" s="997"/>
      <c r="Z69" s="997"/>
      <c r="AA69" s="997">
        <v>48</v>
      </c>
      <c r="AB69" s="997"/>
      <c r="AC69" s="997"/>
      <c r="AD69" s="997"/>
      <c r="AE69" s="997"/>
      <c r="AF69" s="997">
        <v>48</v>
      </c>
      <c r="AG69" s="997"/>
      <c r="AH69" s="997"/>
      <c r="AI69" s="997"/>
      <c r="AJ69" s="997"/>
      <c r="AK69" s="997">
        <v>1</v>
      </c>
      <c r="AL69" s="997"/>
      <c r="AM69" s="997"/>
      <c r="AN69" s="997"/>
      <c r="AO69" s="997"/>
      <c r="AP69" s="997">
        <v>0</v>
      </c>
      <c r="AQ69" s="997"/>
      <c r="AR69" s="997"/>
      <c r="AS69" s="997"/>
      <c r="AT69" s="997"/>
      <c r="AU69" s="997" t="s">
        <v>528</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532</v>
      </c>
      <c r="C70" s="1001"/>
      <c r="D70" s="1001"/>
      <c r="E70" s="1001"/>
      <c r="F70" s="1001"/>
      <c r="G70" s="1001"/>
      <c r="H70" s="1001"/>
      <c r="I70" s="1001"/>
      <c r="J70" s="1001"/>
      <c r="K70" s="1001"/>
      <c r="L70" s="1001"/>
      <c r="M70" s="1001"/>
      <c r="N70" s="1001"/>
      <c r="O70" s="1001"/>
      <c r="P70" s="1002"/>
      <c r="Q70" s="1003">
        <v>28</v>
      </c>
      <c r="R70" s="997"/>
      <c r="S70" s="997"/>
      <c r="T70" s="997"/>
      <c r="U70" s="997"/>
      <c r="V70" s="997">
        <v>27</v>
      </c>
      <c r="W70" s="997"/>
      <c r="X70" s="997"/>
      <c r="Y70" s="997"/>
      <c r="Z70" s="997"/>
      <c r="AA70" s="997">
        <v>1</v>
      </c>
      <c r="AB70" s="997"/>
      <c r="AC70" s="997"/>
      <c r="AD70" s="997"/>
      <c r="AE70" s="997"/>
      <c r="AF70" s="997">
        <v>1</v>
      </c>
      <c r="AG70" s="997"/>
      <c r="AH70" s="997"/>
      <c r="AI70" s="997"/>
      <c r="AJ70" s="997"/>
      <c r="AK70" s="997">
        <v>0</v>
      </c>
      <c r="AL70" s="997"/>
      <c r="AM70" s="997"/>
      <c r="AN70" s="997"/>
      <c r="AO70" s="997"/>
      <c r="AP70" s="997">
        <v>0</v>
      </c>
      <c r="AQ70" s="997"/>
      <c r="AR70" s="997"/>
      <c r="AS70" s="997"/>
      <c r="AT70" s="997"/>
      <c r="AU70" s="997" t="s">
        <v>529</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533</v>
      </c>
      <c r="C71" s="1001"/>
      <c r="D71" s="1001"/>
      <c r="E71" s="1001"/>
      <c r="F71" s="1001"/>
      <c r="G71" s="1001"/>
      <c r="H71" s="1001"/>
      <c r="I71" s="1001"/>
      <c r="J71" s="1001"/>
      <c r="K71" s="1001"/>
      <c r="L71" s="1001"/>
      <c r="M71" s="1001"/>
      <c r="N71" s="1001"/>
      <c r="O71" s="1001"/>
      <c r="P71" s="1002"/>
      <c r="Q71" s="1003">
        <v>57</v>
      </c>
      <c r="R71" s="997"/>
      <c r="S71" s="997"/>
      <c r="T71" s="997"/>
      <c r="U71" s="997"/>
      <c r="V71" s="997">
        <v>52</v>
      </c>
      <c r="W71" s="997"/>
      <c r="X71" s="997"/>
      <c r="Y71" s="997"/>
      <c r="Z71" s="997"/>
      <c r="AA71" s="997">
        <v>5</v>
      </c>
      <c r="AB71" s="997"/>
      <c r="AC71" s="997"/>
      <c r="AD71" s="997"/>
      <c r="AE71" s="997"/>
      <c r="AF71" s="997">
        <v>5</v>
      </c>
      <c r="AG71" s="997"/>
      <c r="AH71" s="997"/>
      <c r="AI71" s="997"/>
      <c r="AJ71" s="997"/>
      <c r="AK71" s="997">
        <v>0</v>
      </c>
      <c r="AL71" s="997"/>
      <c r="AM71" s="997"/>
      <c r="AN71" s="997"/>
      <c r="AO71" s="997"/>
      <c r="AP71" s="997">
        <v>0</v>
      </c>
      <c r="AQ71" s="997"/>
      <c r="AR71" s="997"/>
      <c r="AS71" s="997"/>
      <c r="AT71" s="997"/>
      <c r="AU71" s="997" t="s">
        <v>528</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534</v>
      </c>
      <c r="C72" s="1001"/>
      <c r="D72" s="1001"/>
      <c r="E72" s="1001"/>
      <c r="F72" s="1001"/>
      <c r="G72" s="1001"/>
      <c r="H72" s="1001"/>
      <c r="I72" s="1001"/>
      <c r="J72" s="1001"/>
      <c r="K72" s="1001"/>
      <c r="L72" s="1001"/>
      <c r="M72" s="1001"/>
      <c r="N72" s="1001"/>
      <c r="O72" s="1001"/>
      <c r="P72" s="1002"/>
      <c r="Q72" s="1003">
        <v>539</v>
      </c>
      <c r="R72" s="997"/>
      <c r="S72" s="997"/>
      <c r="T72" s="997"/>
      <c r="U72" s="997"/>
      <c r="V72" s="997">
        <v>533</v>
      </c>
      <c r="W72" s="997"/>
      <c r="X72" s="997"/>
      <c r="Y72" s="997"/>
      <c r="Z72" s="997"/>
      <c r="AA72" s="997">
        <v>6</v>
      </c>
      <c r="AB72" s="997"/>
      <c r="AC72" s="997"/>
      <c r="AD72" s="997"/>
      <c r="AE72" s="997"/>
      <c r="AF72" s="997">
        <v>6</v>
      </c>
      <c r="AG72" s="997"/>
      <c r="AH72" s="997"/>
      <c r="AI72" s="997"/>
      <c r="AJ72" s="997"/>
      <c r="AK72" s="997">
        <v>0</v>
      </c>
      <c r="AL72" s="997"/>
      <c r="AM72" s="997"/>
      <c r="AN72" s="997"/>
      <c r="AO72" s="997"/>
      <c r="AP72" s="997">
        <v>1206</v>
      </c>
      <c r="AQ72" s="997"/>
      <c r="AR72" s="997"/>
      <c r="AS72" s="997"/>
      <c r="AT72" s="997"/>
      <c r="AU72" s="997">
        <v>25</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535</v>
      </c>
      <c r="C73" s="1001"/>
      <c r="D73" s="1001"/>
      <c r="E73" s="1001"/>
      <c r="F73" s="1001"/>
      <c r="G73" s="1001"/>
      <c r="H73" s="1001"/>
      <c r="I73" s="1001"/>
      <c r="J73" s="1001"/>
      <c r="K73" s="1001"/>
      <c r="L73" s="1001"/>
      <c r="M73" s="1001"/>
      <c r="N73" s="1001"/>
      <c r="O73" s="1001"/>
      <c r="P73" s="1002"/>
      <c r="Q73" s="1003">
        <v>416</v>
      </c>
      <c r="R73" s="997"/>
      <c r="S73" s="997"/>
      <c r="T73" s="997"/>
      <c r="U73" s="997"/>
      <c r="V73" s="997">
        <v>381</v>
      </c>
      <c r="W73" s="997"/>
      <c r="X73" s="997"/>
      <c r="Y73" s="997"/>
      <c r="Z73" s="997"/>
      <c r="AA73" s="997">
        <v>35</v>
      </c>
      <c r="AB73" s="997"/>
      <c r="AC73" s="997"/>
      <c r="AD73" s="997"/>
      <c r="AE73" s="997"/>
      <c r="AF73" s="997">
        <v>285</v>
      </c>
      <c r="AG73" s="997"/>
      <c r="AH73" s="997"/>
      <c r="AI73" s="997"/>
      <c r="AJ73" s="997"/>
      <c r="AK73" s="997">
        <v>0</v>
      </c>
      <c r="AL73" s="997"/>
      <c r="AM73" s="997"/>
      <c r="AN73" s="997"/>
      <c r="AO73" s="997"/>
      <c r="AP73" s="997">
        <v>521</v>
      </c>
      <c r="AQ73" s="997"/>
      <c r="AR73" s="997"/>
      <c r="AS73" s="997"/>
      <c r="AT73" s="997"/>
      <c r="AU73" s="997">
        <v>4</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536</v>
      </c>
      <c r="C74" s="1001"/>
      <c r="D74" s="1001"/>
      <c r="E74" s="1001"/>
      <c r="F74" s="1001"/>
      <c r="G74" s="1001"/>
      <c r="H74" s="1001"/>
      <c r="I74" s="1001"/>
      <c r="J74" s="1001"/>
      <c r="K74" s="1001"/>
      <c r="L74" s="1001"/>
      <c r="M74" s="1001"/>
      <c r="N74" s="1001"/>
      <c r="O74" s="1001"/>
      <c r="P74" s="1002"/>
      <c r="Q74" s="1003">
        <v>18</v>
      </c>
      <c r="R74" s="997"/>
      <c r="S74" s="997"/>
      <c r="T74" s="997"/>
      <c r="U74" s="997"/>
      <c r="V74" s="997">
        <v>17</v>
      </c>
      <c r="W74" s="997"/>
      <c r="X74" s="997"/>
      <c r="Y74" s="997"/>
      <c r="Z74" s="997"/>
      <c r="AA74" s="997">
        <v>1</v>
      </c>
      <c r="AB74" s="997"/>
      <c r="AC74" s="997"/>
      <c r="AD74" s="997"/>
      <c r="AE74" s="997"/>
      <c r="AF74" s="997">
        <v>1</v>
      </c>
      <c r="AG74" s="997"/>
      <c r="AH74" s="997"/>
      <c r="AI74" s="997"/>
      <c r="AJ74" s="997"/>
      <c r="AK74" s="997">
        <v>0</v>
      </c>
      <c r="AL74" s="997"/>
      <c r="AM74" s="997"/>
      <c r="AN74" s="997"/>
      <c r="AO74" s="997"/>
      <c r="AP74" s="997">
        <v>0</v>
      </c>
      <c r="AQ74" s="997"/>
      <c r="AR74" s="997"/>
      <c r="AS74" s="997"/>
      <c r="AT74" s="997"/>
      <c r="AU74" s="997" t="s">
        <v>529</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537</v>
      </c>
      <c r="C75" s="1001"/>
      <c r="D75" s="1001"/>
      <c r="E75" s="1001"/>
      <c r="F75" s="1001"/>
      <c r="G75" s="1001"/>
      <c r="H75" s="1001"/>
      <c r="I75" s="1001"/>
      <c r="J75" s="1001"/>
      <c r="K75" s="1001"/>
      <c r="L75" s="1001"/>
      <c r="M75" s="1001"/>
      <c r="N75" s="1001"/>
      <c r="O75" s="1001"/>
      <c r="P75" s="1002"/>
      <c r="Q75" s="1004">
        <v>278</v>
      </c>
      <c r="R75" s="1005"/>
      <c r="S75" s="1005"/>
      <c r="T75" s="1005"/>
      <c r="U75" s="1006"/>
      <c r="V75" s="1007">
        <v>264</v>
      </c>
      <c r="W75" s="1005"/>
      <c r="X75" s="1005"/>
      <c r="Y75" s="1005"/>
      <c r="Z75" s="1006"/>
      <c r="AA75" s="1007">
        <v>15</v>
      </c>
      <c r="AB75" s="1005"/>
      <c r="AC75" s="1005"/>
      <c r="AD75" s="1005"/>
      <c r="AE75" s="1006"/>
      <c r="AF75" s="1007">
        <v>15</v>
      </c>
      <c r="AG75" s="1005"/>
      <c r="AH75" s="1005"/>
      <c r="AI75" s="1005"/>
      <c r="AJ75" s="1006"/>
      <c r="AK75" s="1007">
        <v>0</v>
      </c>
      <c r="AL75" s="1005"/>
      <c r="AM75" s="1005"/>
      <c r="AN75" s="1005"/>
      <c r="AO75" s="1006"/>
      <c r="AP75" s="1007">
        <v>16</v>
      </c>
      <c r="AQ75" s="1005"/>
      <c r="AR75" s="1005"/>
      <c r="AS75" s="1005"/>
      <c r="AT75" s="1006"/>
      <c r="AU75" s="1007">
        <v>2</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365</v>
      </c>
      <c r="B88" s="970" t="s">
        <v>389</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376</v>
      </c>
      <c r="AG88" s="985"/>
      <c r="AH88" s="985"/>
      <c r="AI88" s="985"/>
      <c r="AJ88" s="985"/>
      <c r="AK88" s="989"/>
      <c r="AL88" s="989"/>
      <c r="AM88" s="989"/>
      <c r="AN88" s="989"/>
      <c r="AO88" s="989"/>
      <c r="AP88" s="985">
        <v>1975</v>
      </c>
      <c r="AQ88" s="985"/>
      <c r="AR88" s="985"/>
      <c r="AS88" s="985"/>
      <c r="AT88" s="985"/>
      <c r="AU88" s="985">
        <v>54</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390</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5</v>
      </c>
      <c r="CS102" s="977"/>
      <c r="CT102" s="977"/>
      <c r="CU102" s="977"/>
      <c r="CV102" s="978"/>
      <c r="CW102" s="976">
        <v>9</v>
      </c>
      <c r="CX102" s="977"/>
      <c r="CY102" s="977"/>
      <c r="CZ102" s="977"/>
      <c r="DA102" s="978"/>
      <c r="DB102" s="976" t="s">
        <v>541</v>
      </c>
      <c r="DC102" s="977"/>
      <c r="DD102" s="977"/>
      <c r="DE102" s="977"/>
      <c r="DF102" s="978"/>
      <c r="DG102" s="976" t="s">
        <v>541</v>
      </c>
      <c r="DH102" s="977"/>
      <c r="DI102" s="977"/>
      <c r="DJ102" s="977"/>
      <c r="DK102" s="978"/>
      <c r="DL102" s="976" t="s">
        <v>541</v>
      </c>
      <c r="DM102" s="977"/>
      <c r="DN102" s="977"/>
      <c r="DO102" s="977"/>
      <c r="DP102" s="978"/>
      <c r="DQ102" s="976" t="s">
        <v>541</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391</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392</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395</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396</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397</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398</v>
      </c>
      <c r="AB109" s="918"/>
      <c r="AC109" s="918"/>
      <c r="AD109" s="918"/>
      <c r="AE109" s="919"/>
      <c r="AF109" s="920" t="s">
        <v>284</v>
      </c>
      <c r="AG109" s="918"/>
      <c r="AH109" s="918"/>
      <c r="AI109" s="918"/>
      <c r="AJ109" s="919"/>
      <c r="AK109" s="920" t="s">
        <v>283</v>
      </c>
      <c r="AL109" s="918"/>
      <c r="AM109" s="918"/>
      <c r="AN109" s="918"/>
      <c r="AO109" s="919"/>
      <c r="AP109" s="920" t="s">
        <v>399</v>
      </c>
      <c r="AQ109" s="918"/>
      <c r="AR109" s="918"/>
      <c r="AS109" s="918"/>
      <c r="AT109" s="949"/>
      <c r="AU109" s="917" t="s">
        <v>397</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398</v>
      </c>
      <c r="BR109" s="918"/>
      <c r="BS109" s="918"/>
      <c r="BT109" s="918"/>
      <c r="BU109" s="919"/>
      <c r="BV109" s="920" t="s">
        <v>284</v>
      </c>
      <c r="BW109" s="918"/>
      <c r="BX109" s="918"/>
      <c r="BY109" s="918"/>
      <c r="BZ109" s="919"/>
      <c r="CA109" s="920" t="s">
        <v>283</v>
      </c>
      <c r="CB109" s="918"/>
      <c r="CC109" s="918"/>
      <c r="CD109" s="918"/>
      <c r="CE109" s="919"/>
      <c r="CF109" s="958" t="s">
        <v>399</v>
      </c>
      <c r="CG109" s="958"/>
      <c r="CH109" s="958"/>
      <c r="CI109" s="958"/>
      <c r="CJ109" s="958"/>
      <c r="CK109" s="920" t="s">
        <v>400</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398</v>
      </c>
      <c r="DH109" s="918"/>
      <c r="DI109" s="918"/>
      <c r="DJ109" s="918"/>
      <c r="DK109" s="919"/>
      <c r="DL109" s="920" t="s">
        <v>284</v>
      </c>
      <c r="DM109" s="918"/>
      <c r="DN109" s="918"/>
      <c r="DO109" s="918"/>
      <c r="DP109" s="919"/>
      <c r="DQ109" s="920" t="s">
        <v>283</v>
      </c>
      <c r="DR109" s="918"/>
      <c r="DS109" s="918"/>
      <c r="DT109" s="918"/>
      <c r="DU109" s="919"/>
      <c r="DV109" s="920" t="s">
        <v>399</v>
      </c>
      <c r="DW109" s="918"/>
      <c r="DX109" s="918"/>
      <c r="DY109" s="918"/>
      <c r="DZ109" s="949"/>
    </row>
    <row r="110" spans="1:131" s="197" customFormat="1" ht="26.25" customHeight="1">
      <c r="A110" s="787" t="s">
        <v>401</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599093</v>
      </c>
      <c r="AB110" s="903"/>
      <c r="AC110" s="903"/>
      <c r="AD110" s="903"/>
      <c r="AE110" s="904"/>
      <c r="AF110" s="905">
        <v>560939</v>
      </c>
      <c r="AG110" s="903"/>
      <c r="AH110" s="903"/>
      <c r="AI110" s="903"/>
      <c r="AJ110" s="904"/>
      <c r="AK110" s="905">
        <v>547651</v>
      </c>
      <c r="AL110" s="903"/>
      <c r="AM110" s="903"/>
      <c r="AN110" s="903"/>
      <c r="AO110" s="904"/>
      <c r="AP110" s="906">
        <v>31.7</v>
      </c>
      <c r="AQ110" s="907"/>
      <c r="AR110" s="907"/>
      <c r="AS110" s="907"/>
      <c r="AT110" s="908"/>
      <c r="AU110" s="950" t="s">
        <v>59</v>
      </c>
      <c r="AV110" s="951"/>
      <c r="AW110" s="951"/>
      <c r="AX110" s="951"/>
      <c r="AY110" s="952"/>
      <c r="AZ110" s="846" t="s">
        <v>402</v>
      </c>
      <c r="BA110" s="788"/>
      <c r="BB110" s="788"/>
      <c r="BC110" s="788"/>
      <c r="BD110" s="788"/>
      <c r="BE110" s="788"/>
      <c r="BF110" s="788"/>
      <c r="BG110" s="788"/>
      <c r="BH110" s="788"/>
      <c r="BI110" s="788"/>
      <c r="BJ110" s="788"/>
      <c r="BK110" s="788"/>
      <c r="BL110" s="788"/>
      <c r="BM110" s="788"/>
      <c r="BN110" s="788"/>
      <c r="BO110" s="788"/>
      <c r="BP110" s="789"/>
      <c r="BQ110" s="829">
        <v>3802073</v>
      </c>
      <c r="BR110" s="830"/>
      <c r="BS110" s="830"/>
      <c r="BT110" s="830"/>
      <c r="BU110" s="830"/>
      <c r="BV110" s="830">
        <v>3619197</v>
      </c>
      <c r="BW110" s="830"/>
      <c r="BX110" s="830"/>
      <c r="BY110" s="830"/>
      <c r="BZ110" s="830"/>
      <c r="CA110" s="830">
        <v>3395299</v>
      </c>
      <c r="CB110" s="830"/>
      <c r="CC110" s="830"/>
      <c r="CD110" s="830"/>
      <c r="CE110" s="830"/>
      <c r="CF110" s="891">
        <v>196.3</v>
      </c>
      <c r="CG110" s="892"/>
      <c r="CH110" s="892"/>
      <c r="CI110" s="892"/>
      <c r="CJ110" s="892"/>
      <c r="CK110" s="946" t="s">
        <v>403</v>
      </c>
      <c r="CL110" s="894"/>
      <c r="CM110" s="899" t="s">
        <v>404</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c r="A111" s="808" t="s">
        <v>405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406</v>
      </c>
      <c r="BA111" s="798"/>
      <c r="BB111" s="798"/>
      <c r="BC111" s="798"/>
      <c r="BD111" s="798"/>
      <c r="BE111" s="798"/>
      <c r="BF111" s="798"/>
      <c r="BG111" s="798"/>
      <c r="BH111" s="798"/>
      <c r="BI111" s="798"/>
      <c r="BJ111" s="798"/>
      <c r="BK111" s="798"/>
      <c r="BL111" s="798"/>
      <c r="BM111" s="798"/>
      <c r="BN111" s="798"/>
      <c r="BO111" s="798"/>
      <c r="BP111" s="799"/>
      <c r="BQ111" s="800">
        <v>125612</v>
      </c>
      <c r="BR111" s="801"/>
      <c r="BS111" s="801"/>
      <c r="BT111" s="801"/>
      <c r="BU111" s="801"/>
      <c r="BV111" s="801">
        <v>95177</v>
      </c>
      <c r="BW111" s="801"/>
      <c r="BX111" s="801"/>
      <c r="BY111" s="801"/>
      <c r="BZ111" s="801"/>
      <c r="CA111" s="801">
        <v>64105</v>
      </c>
      <c r="CB111" s="801"/>
      <c r="CC111" s="801"/>
      <c r="CD111" s="801"/>
      <c r="CE111" s="801"/>
      <c r="CF111" s="878">
        <v>3.7</v>
      </c>
      <c r="CG111" s="879"/>
      <c r="CH111" s="879"/>
      <c r="CI111" s="879"/>
      <c r="CJ111" s="879"/>
      <c r="CK111" s="947"/>
      <c r="CL111" s="896"/>
      <c r="CM111" s="833" t="s">
        <v>407</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c r="A112" s="932" t="s">
        <v>408</v>
      </c>
      <c r="B112" s="933"/>
      <c r="C112" s="798" t="s">
        <v>409</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410</v>
      </c>
      <c r="BA112" s="798"/>
      <c r="BB112" s="798"/>
      <c r="BC112" s="798"/>
      <c r="BD112" s="798"/>
      <c r="BE112" s="798"/>
      <c r="BF112" s="798"/>
      <c r="BG112" s="798"/>
      <c r="BH112" s="798"/>
      <c r="BI112" s="798"/>
      <c r="BJ112" s="798"/>
      <c r="BK112" s="798"/>
      <c r="BL112" s="798"/>
      <c r="BM112" s="798"/>
      <c r="BN112" s="798"/>
      <c r="BO112" s="798"/>
      <c r="BP112" s="799"/>
      <c r="BQ112" s="800">
        <v>694892</v>
      </c>
      <c r="BR112" s="801"/>
      <c r="BS112" s="801"/>
      <c r="BT112" s="801"/>
      <c r="BU112" s="801"/>
      <c r="BV112" s="801">
        <v>932055</v>
      </c>
      <c r="BW112" s="801"/>
      <c r="BX112" s="801"/>
      <c r="BY112" s="801"/>
      <c r="BZ112" s="801"/>
      <c r="CA112" s="801">
        <v>930150</v>
      </c>
      <c r="CB112" s="801"/>
      <c r="CC112" s="801"/>
      <c r="CD112" s="801"/>
      <c r="CE112" s="801"/>
      <c r="CF112" s="878">
        <v>53.8</v>
      </c>
      <c r="CG112" s="879"/>
      <c r="CH112" s="879"/>
      <c r="CI112" s="879"/>
      <c r="CJ112" s="879"/>
      <c r="CK112" s="947"/>
      <c r="CL112" s="896"/>
      <c r="CM112" s="833" t="s">
        <v>411</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c r="A113" s="934"/>
      <c r="B113" s="935"/>
      <c r="C113" s="798" t="s">
        <v>412</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85438</v>
      </c>
      <c r="AB113" s="939"/>
      <c r="AC113" s="939"/>
      <c r="AD113" s="939"/>
      <c r="AE113" s="940"/>
      <c r="AF113" s="941">
        <v>84163</v>
      </c>
      <c r="AG113" s="939"/>
      <c r="AH113" s="939"/>
      <c r="AI113" s="939"/>
      <c r="AJ113" s="940"/>
      <c r="AK113" s="941">
        <v>85584</v>
      </c>
      <c r="AL113" s="939"/>
      <c r="AM113" s="939"/>
      <c r="AN113" s="939"/>
      <c r="AO113" s="940"/>
      <c r="AP113" s="942">
        <v>4.9000000000000004</v>
      </c>
      <c r="AQ113" s="943"/>
      <c r="AR113" s="943"/>
      <c r="AS113" s="943"/>
      <c r="AT113" s="944"/>
      <c r="AU113" s="953"/>
      <c r="AV113" s="954"/>
      <c r="AW113" s="954"/>
      <c r="AX113" s="954"/>
      <c r="AY113" s="955"/>
      <c r="AZ113" s="797" t="s">
        <v>413</v>
      </c>
      <c r="BA113" s="798"/>
      <c r="BB113" s="798"/>
      <c r="BC113" s="798"/>
      <c r="BD113" s="798"/>
      <c r="BE113" s="798"/>
      <c r="BF113" s="798"/>
      <c r="BG113" s="798"/>
      <c r="BH113" s="798"/>
      <c r="BI113" s="798"/>
      <c r="BJ113" s="798"/>
      <c r="BK113" s="798"/>
      <c r="BL113" s="798"/>
      <c r="BM113" s="798"/>
      <c r="BN113" s="798"/>
      <c r="BO113" s="798"/>
      <c r="BP113" s="799"/>
      <c r="BQ113" s="800">
        <v>94798</v>
      </c>
      <c r="BR113" s="801"/>
      <c r="BS113" s="801"/>
      <c r="BT113" s="801"/>
      <c r="BU113" s="801"/>
      <c r="BV113" s="801">
        <v>68980</v>
      </c>
      <c r="BW113" s="801"/>
      <c r="BX113" s="801"/>
      <c r="BY113" s="801"/>
      <c r="BZ113" s="801"/>
      <c r="CA113" s="801">
        <v>52762</v>
      </c>
      <c r="CB113" s="801"/>
      <c r="CC113" s="801"/>
      <c r="CD113" s="801"/>
      <c r="CE113" s="801"/>
      <c r="CF113" s="878">
        <v>3.1</v>
      </c>
      <c r="CG113" s="879"/>
      <c r="CH113" s="879"/>
      <c r="CI113" s="879"/>
      <c r="CJ113" s="879"/>
      <c r="CK113" s="947"/>
      <c r="CL113" s="896"/>
      <c r="CM113" s="833" t="s">
        <v>414</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v>125612</v>
      </c>
      <c r="DH113" s="814"/>
      <c r="DI113" s="814"/>
      <c r="DJ113" s="814"/>
      <c r="DK113" s="815"/>
      <c r="DL113" s="816">
        <v>95177</v>
      </c>
      <c r="DM113" s="814"/>
      <c r="DN113" s="814"/>
      <c r="DO113" s="814"/>
      <c r="DP113" s="815"/>
      <c r="DQ113" s="816">
        <v>64105</v>
      </c>
      <c r="DR113" s="814"/>
      <c r="DS113" s="814"/>
      <c r="DT113" s="814"/>
      <c r="DU113" s="815"/>
      <c r="DV113" s="784">
        <v>3.7</v>
      </c>
      <c r="DW113" s="785"/>
      <c r="DX113" s="785"/>
      <c r="DY113" s="785"/>
      <c r="DZ113" s="786"/>
    </row>
    <row r="114" spans="1:130" s="197" customFormat="1" ht="26.25" customHeight="1">
      <c r="A114" s="934"/>
      <c r="B114" s="935"/>
      <c r="C114" s="798" t="s">
        <v>415</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33567</v>
      </c>
      <c r="AB114" s="814"/>
      <c r="AC114" s="814"/>
      <c r="AD114" s="814"/>
      <c r="AE114" s="815"/>
      <c r="AF114" s="816">
        <v>26771</v>
      </c>
      <c r="AG114" s="814"/>
      <c r="AH114" s="814"/>
      <c r="AI114" s="814"/>
      <c r="AJ114" s="815"/>
      <c r="AK114" s="816">
        <v>16043</v>
      </c>
      <c r="AL114" s="814"/>
      <c r="AM114" s="814"/>
      <c r="AN114" s="814"/>
      <c r="AO114" s="815"/>
      <c r="AP114" s="784">
        <v>0.9</v>
      </c>
      <c r="AQ114" s="785"/>
      <c r="AR114" s="785"/>
      <c r="AS114" s="785"/>
      <c r="AT114" s="786"/>
      <c r="AU114" s="953"/>
      <c r="AV114" s="954"/>
      <c r="AW114" s="954"/>
      <c r="AX114" s="954"/>
      <c r="AY114" s="955"/>
      <c r="AZ114" s="797" t="s">
        <v>416</v>
      </c>
      <c r="BA114" s="798"/>
      <c r="BB114" s="798"/>
      <c r="BC114" s="798"/>
      <c r="BD114" s="798"/>
      <c r="BE114" s="798"/>
      <c r="BF114" s="798"/>
      <c r="BG114" s="798"/>
      <c r="BH114" s="798"/>
      <c r="BI114" s="798"/>
      <c r="BJ114" s="798"/>
      <c r="BK114" s="798"/>
      <c r="BL114" s="798"/>
      <c r="BM114" s="798"/>
      <c r="BN114" s="798"/>
      <c r="BO114" s="798"/>
      <c r="BP114" s="799"/>
      <c r="BQ114" s="800">
        <v>940021</v>
      </c>
      <c r="BR114" s="801"/>
      <c r="BS114" s="801"/>
      <c r="BT114" s="801"/>
      <c r="BU114" s="801"/>
      <c r="BV114" s="801">
        <v>938004</v>
      </c>
      <c r="BW114" s="801"/>
      <c r="BX114" s="801"/>
      <c r="BY114" s="801"/>
      <c r="BZ114" s="801"/>
      <c r="CA114" s="801">
        <v>917312</v>
      </c>
      <c r="CB114" s="801"/>
      <c r="CC114" s="801"/>
      <c r="CD114" s="801"/>
      <c r="CE114" s="801"/>
      <c r="CF114" s="878">
        <v>53</v>
      </c>
      <c r="CG114" s="879"/>
      <c r="CH114" s="879"/>
      <c r="CI114" s="879"/>
      <c r="CJ114" s="879"/>
      <c r="CK114" s="947"/>
      <c r="CL114" s="896"/>
      <c r="CM114" s="833" t="s">
        <v>417</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c r="A115" s="934"/>
      <c r="B115" s="935"/>
      <c r="C115" s="798" t="s">
        <v>418</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33061</v>
      </c>
      <c r="AB115" s="939"/>
      <c r="AC115" s="939"/>
      <c r="AD115" s="939"/>
      <c r="AE115" s="940"/>
      <c r="AF115" s="941">
        <v>33061</v>
      </c>
      <c r="AG115" s="939"/>
      <c r="AH115" s="939"/>
      <c r="AI115" s="939"/>
      <c r="AJ115" s="940"/>
      <c r="AK115" s="941">
        <v>33061</v>
      </c>
      <c r="AL115" s="939"/>
      <c r="AM115" s="939"/>
      <c r="AN115" s="939"/>
      <c r="AO115" s="940"/>
      <c r="AP115" s="942">
        <v>1.9</v>
      </c>
      <c r="AQ115" s="943"/>
      <c r="AR115" s="943"/>
      <c r="AS115" s="943"/>
      <c r="AT115" s="944"/>
      <c r="AU115" s="953"/>
      <c r="AV115" s="954"/>
      <c r="AW115" s="954"/>
      <c r="AX115" s="954"/>
      <c r="AY115" s="955"/>
      <c r="AZ115" s="797" t="s">
        <v>419</v>
      </c>
      <c r="BA115" s="798"/>
      <c r="BB115" s="798"/>
      <c r="BC115" s="798"/>
      <c r="BD115" s="798"/>
      <c r="BE115" s="798"/>
      <c r="BF115" s="798"/>
      <c r="BG115" s="798"/>
      <c r="BH115" s="798"/>
      <c r="BI115" s="798"/>
      <c r="BJ115" s="798"/>
      <c r="BK115" s="798"/>
      <c r="BL115" s="798"/>
      <c r="BM115" s="798"/>
      <c r="BN115" s="798"/>
      <c r="BO115" s="798"/>
      <c r="BP115" s="799"/>
      <c r="BQ115" s="800" t="s">
        <v>109</v>
      </c>
      <c r="BR115" s="801"/>
      <c r="BS115" s="801"/>
      <c r="BT115" s="801"/>
      <c r="BU115" s="801"/>
      <c r="BV115" s="801" t="s">
        <v>109</v>
      </c>
      <c r="BW115" s="801"/>
      <c r="BX115" s="801"/>
      <c r="BY115" s="801"/>
      <c r="BZ115" s="801"/>
      <c r="CA115" s="801" t="s">
        <v>109</v>
      </c>
      <c r="CB115" s="801"/>
      <c r="CC115" s="801"/>
      <c r="CD115" s="801"/>
      <c r="CE115" s="801"/>
      <c r="CF115" s="878" t="s">
        <v>109</v>
      </c>
      <c r="CG115" s="879"/>
      <c r="CH115" s="879"/>
      <c r="CI115" s="879"/>
      <c r="CJ115" s="879"/>
      <c r="CK115" s="947"/>
      <c r="CL115" s="896"/>
      <c r="CM115" s="797" t="s">
        <v>420</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c r="A116" s="936"/>
      <c r="B116" s="937"/>
      <c r="C116" s="876" t="s">
        <v>421</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142</v>
      </c>
      <c r="AB116" s="814"/>
      <c r="AC116" s="814"/>
      <c r="AD116" s="814"/>
      <c r="AE116" s="815"/>
      <c r="AF116" s="816">
        <v>241</v>
      </c>
      <c r="AG116" s="814"/>
      <c r="AH116" s="814"/>
      <c r="AI116" s="814"/>
      <c r="AJ116" s="815"/>
      <c r="AK116" s="816">
        <v>140</v>
      </c>
      <c r="AL116" s="814"/>
      <c r="AM116" s="814"/>
      <c r="AN116" s="814"/>
      <c r="AO116" s="815"/>
      <c r="AP116" s="784">
        <v>0</v>
      </c>
      <c r="AQ116" s="785"/>
      <c r="AR116" s="785"/>
      <c r="AS116" s="785"/>
      <c r="AT116" s="786"/>
      <c r="AU116" s="953"/>
      <c r="AV116" s="954"/>
      <c r="AW116" s="954"/>
      <c r="AX116" s="954"/>
      <c r="AY116" s="955"/>
      <c r="AZ116" s="797" t="s">
        <v>422</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423</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109</v>
      </c>
      <c r="DH116" s="814"/>
      <c r="DI116" s="814"/>
      <c r="DJ116" s="814"/>
      <c r="DK116" s="815"/>
      <c r="DL116" s="816" t="s">
        <v>109</v>
      </c>
      <c r="DM116" s="814"/>
      <c r="DN116" s="814"/>
      <c r="DO116" s="814"/>
      <c r="DP116" s="815"/>
      <c r="DQ116" s="816" t="s">
        <v>109</v>
      </c>
      <c r="DR116" s="814"/>
      <c r="DS116" s="814"/>
      <c r="DT116" s="814"/>
      <c r="DU116" s="815"/>
      <c r="DV116" s="784" t="s">
        <v>109</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424</v>
      </c>
      <c r="Z117" s="919"/>
      <c r="AA117" s="924">
        <v>751301</v>
      </c>
      <c r="AB117" s="925"/>
      <c r="AC117" s="925"/>
      <c r="AD117" s="925"/>
      <c r="AE117" s="926"/>
      <c r="AF117" s="928">
        <v>705175</v>
      </c>
      <c r="AG117" s="925"/>
      <c r="AH117" s="925"/>
      <c r="AI117" s="925"/>
      <c r="AJ117" s="926"/>
      <c r="AK117" s="928">
        <v>682479</v>
      </c>
      <c r="AL117" s="925"/>
      <c r="AM117" s="925"/>
      <c r="AN117" s="925"/>
      <c r="AO117" s="926"/>
      <c r="AP117" s="929"/>
      <c r="AQ117" s="930"/>
      <c r="AR117" s="930"/>
      <c r="AS117" s="930"/>
      <c r="AT117" s="931"/>
      <c r="AU117" s="953"/>
      <c r="AV117" s="954"/>
      <c r="AW117" s="954"/>
      <c r="AX117" s="954"/>
      <c r="AY117" s="955"/>
      <c r="AZ117" s="875" t="s">
        <v>425</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426</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400</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398</v>
      </c>
      <c r="AB118" s="918"/>
      <c r="AC118" s="918"/>
      <c r="AD118" s="918"/>
      <c r="AE118" s="919"/>
      <c r="AF118" s="920" t="s">
        <v>284</v>
      </c>
      <c r="AG118" s="918"/>
      <c r="AH118" s="918"/>
      <c r="AI118" s="918"/>
      <c r="AJ118" s="919"/>
      <c r="AK118" s="920" t="s">
        <v>283</v>
      </c>
      <c r="AL118" s="918"/>
      <c r="AM118" s="918"/>
      <c r="AN118" s="918"/>
      <c r="AO118" s="919"/>
      <c r="AP118" s="921" t="s">
        <v>399</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427</v>
      </c>
      <c r="BP118" s="868"/>
      <c r="BQ118" s="887">
        <v>5657396</v>
      </c>
      <c r="BR118" s="888"/>
      <c r="BS118" s="888"/>
      <c r="BT118" s="888"/>
      <c r="BU118" s="888"/>
      <c r="BV118" s="888">
        <v>5653413</v>
      </c>
      <c r="BW118" s="888"/>
      <c r="BX118" s="888"/>
      <c r="BY118" s="888"/>
      <c r="BZ118" s="888"/>
      <c r="CA118" s="888">
        <v>5359628</v>
      </c>
      <c r="CB118" s="888"/>
      <c r="CC118" s="888"/>
      <c r="CD118" s="888"/>
      <c r="CE118" s="888"/>
      <c r="CF118" s="773"/>
      <c r="CG118" s="774"/>
      <c r="CH118" s="774"/>
      <c r="CI118" s="774"/>
      <c r="CJ118" s="871"/>
      <c r="CK118" s="947"/>
      <c r="CL118" s="896"/>
      <c r="CM118" s="833" t="s">
        <v>428</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403</v>
      </c>
      <c r="B119" s="894"/>
      <c r="C119" s="899" t="s">
        <v>404</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429</v>
      </c>
      <c r="AV119" s="910"/>
      <c r="AW119" s="910"/>
      <c r="AX119" s="910"/>
      <c r="AY119" s="911"/>
      <c r="AZ119" s="846" t="s">
        <v>430</v>
      </c>
      <c r="BA119" s="788"/>
      <c r="BB119" s="788"/>
      <c r="BC119" s="788"/>
      <c r="BD119" s="788"/>
      <c r="BE119" s="788"/>
      <c r="BF119" s="788"/>
      <c r="BG119" s="788"/>
      <c r="BH119" s="788"/>
      <c r="BI119" s="788"/>
      <c r="BJ119" s="788"/>
      <c r="BK119" s="788"/>
      <c r="BL119" s="788"/>
      <c r="BM119" s="788"/>
      <c r="BN119" s="788"/>
      <c r="BO119" s="788"/>
      <c r="BP119" s="789"/>
      <c r="BQ119" s="829">
        <v>1062190</v>
      </c>
      <c r="BR119" s="830"/>
      <c r="BS119" s="830"/>
      <c r="BT119" s="830"/>
      <c r="BU119" s="830"/>
      <c r="BV119" s="830">
        <v>1090224</v>
      </c>
      <c r="BW119" s="830"/>
      <c r="BX119" s="830"/>
      <c r="BY119" s="830"/>
      <c r="BZ119" s="830"/>
      <c r="CA119" s="830">
        <v>1219227</v>
      </c>
      <c r="CB119" s="830"/>
      <c r="CC119" s="830"/>
      <c r="CD119" s="830"/>
      <c r="CE119" s="830"/>
      <c r="CF119" s="891">
        <v>70.5</v>
      </c>
      <c r="CG119" s="892"/>
      <c r="CH119" s="892"/>
      <c r="CI119" s="892"/>
      <c r="CJ119" s="892"/>
      <c r="CK119" s="948"/>
      <c r="CL119" s="898"/>
      <c r="CM119" s="855" t="s">
        <v>431</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c r="A120" s="895"/>
      <c r="B120" s="896"/>
      <c r="C120" s="833" t="s">
        <v>407</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432</v>
      </c>
      <c r="BA120" s="798"/>
      <c r="BB120" s="798"/>
      <c r="BC120" s="798"/>
      <c r="BD120" s="798"/>
      <c r="BE120" s="798"/>
      <c r="BF120" s="798"/>
      <c r="BG120" s="798"/>
      <c r="BH120" s="798"/>
      <c r="BI120" s="798"/>
      <c r="BJ120" s="798"/>
      <c r="BK120" s="798"/>
      <c r="BL120" s="798"/>
      <c r="BM120" s="798"/>
      <c r="BN120" s="798"/>
      <c r="BO120" s="798"/>
      <c r="BP120" s="799"/>
      <c r="BQ120" s="800">
        <v>391710</v>
      </c>
      <c r="BR120" s="801"/>
      <c r="BS120" s="801"/>
      <c r="BT120" s="801"/>
      <c r="BU120" s="801"/>
      <c r="BV120" s="801">
        <v>366306</v>
      </c>
      <c r="BW120" s="801"/>
      <c r="BX120" s="801"/>
      <c r="BY120" s="801"/>
      <c r="BZ120" s="801"/>
      <c r="CA120" s="801">
        <v>447997</v>
      </c>
      <c r="CB120" s="801"/>
      <c r="CC120" s="801"/>
      <c r="CD120" s="801"/>
      <c r="CE120" s="801"/>
      <c r="CF120" s="878">
        <v>25.9</v>
      </c>
      <c r="CG120" s="879"/>
      <c r="CH120" s="879"/>
      <c r="CI120" s="879"/>
      <c r="CJ120" s="879"/>
      <c r="CK120" s="880" t="s">
        <v>433</v>
      </c>
      <c r="CL120" s="840"/>
      <c r="CM120" s="840"/>
      <c r="CN120" s="840"/>
      <c r="CO120" s="841"/>
      <c r="CP120" s="884" t="s">
        <v>383</v>
      </c>
      <c r="CQ120" s="885"/>
      <c r="CR120" s="885"/>
      <c r="CS120" s="885"/>
      <c r="CT120" s="885"/>
      <c r="CU120" s="885"/>
      <c r="CV120" s="885"/>
      <c r="CW120" s="885"/>
      <c r="CX120" s="885"/>
      <c r="CY120" s="885"/>
      <c r="CZ120" s="885"/>
      <c r="DA120" s="885"/>
      <c r="DB120" s="885"/>
      <c r="DC120" s="885"/>
      <c r="DD120" s="885"/>
      <c r="DE120" s="885"/>
      <c r="DF120" s="886"/>
      <c r="DG120" s="829">
        <v>583088</v>
      </c>
      <c r="DH120" s="830"/>
      <c r="DI120" s="830"/>
      <c r="DJ120" s="830"/>
      <c r="DK120" s="830"/>
      <c r="DL120" s="830">
        <v>809767</v>
      </c>
      <c r="DM120" s="830"/>
      <c r="DN120" s="830"/>
      <c r="DO120" s="830"/>
      <c r="DP120" s="830"/>
      <c r="DQ120" s="830">
        <v>819693</v>
      </c>
      <c r="DR120" s="830"/>
      <c r="DS120" s="830"/>
      <c r="DT120" s="830"/>
      <c r="DU120" s="830"/>
      <c r="DV120" s="831">
        <v>47.4</v>
      </c>
      <c r="DW120" s="831"/>
      <c r="DX120" s="831"/>
      <c r="DY120" s="831"/>
      <c r="DZ120" s="832"/>
    </row>
    <row r="121" spans="1:130" s="197" customFormat="1" ht="26.25" customHeight="1">
      <c r="A121" s="895"/>
      <c r="B121" s="896"/>
      <c r="C121" s="872" t="s">
        <v>434</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33061</v>
      </c>
      <c r="AB121" s="814"/>
      <c r="AC121" s="814"/>
      <c r="AD121" s="814"/>
      <c r="AE121" s="815"/>
      <c r="AF121" s="816">
        <v>33061</v>
      </c>
      <c r="AG121" s="814"/>
      <c r="AH121" s="814"/>
      <c r="AI121" s="814"/>
      <c r="AJ121" s="815"/>
      <c r="AK121" s="816">
        <v>33061</v>
      </c>
      <c r="AL121" s="814"/>
      <c r="AM121" s="814"/>
      <c r="AN121" s="814"/>
      <c r="AO121" s="815"/>
      <c r="AP121" s="784">
        <v>1.9</v>
      </c>
      <c r="AQ121" s="785"/>
      <c r="AR121" s="785"/>
      <c r="AS121" s="785"/>
      <c r="AT121" s="786"/>
      <c r="AU121" s="912"/>
      <c r="AV121" s="913"/>
      <c r="AW121" s="913"/>
      <c r="AX121" s="913"/>
      <c r="AY121" s="914"/>
      <c r="AZ121" s="875" t="s">
        <v>435</v>
      </c>
      <c r="BA121" s="876"/>
      <c r="BB121" s="876"/>
      <c r="BC121" s="876"/>
      <c r="BD121" s="876"/>
      <c r="BE121" s="876"/>
      <c r="BF121" s="876"/>
      <c r="BG121" s="876"/>
      <c r="BH121" s="876"/>
      <c r="BI121" s="876"/>
      <c r="BJ121" s="876"/>
      <c r="BK121" s="876"/>
      <c r="BL121" s="876"/>
      <c r="BM121" s="876"/>
      <c r="BN121" s="876"/>
      <c r="BO121" s="876"/>
      <c r="BP121" s="877"/>
      <c r="BQ121" s="887">
        <v>3425229</v>
      </c>
      <c r="BR121" s="888"/>
      <c r="BS121" s="888"/>
      <c r="BT121" s="888"/>
      <c r="BU121" s="888"/>
      <c r="BV121" s="888">
        <v>3321703</v>
      </c>
      <c r="BW121" s="888"/>
      <c r="BX121" s="888"/>
      <c r="BY121" s="888"/>
      <c r="BZ121" s="888"/>
      <c r="CA121" s="888">
        <v>3136492</v>
      </c>
      <c r="CB121" s="888"/>
      <c r="CC121" s="888"/>
      <c r="CD121" s="888"/>
      <c r="CE121" s="888"/>
      <c r="CF121" s="889">
        <v>181.3</v>
      </c>
      <c r="CG121" s="890"/>
      <c r="CH121" s="890"/>
      <c r="CI121" s="890"/>
      <c r="CJ121" s="890"/>
      <c r="CK121" s="881"/>
      <c r="CL121" s="842"/>
      <c r="CM121" s="842"/>
      <c r="CN121" s="842"/>
      <c r="CO121" s="843"/>
      <c r="CP121" s="858" t="s">
        <v>380</v>
      </c>
      <c r="CQ121" s="859"/>
      <c r="CR121" s="859"/>
      <c r="CS121" s="859"/>
      <c r="CT121" s="859"/>
      <c r="CU121" s="859"/>
      <c r="CV121" s="859"/>
      <c r="CW121" s="859"/>
      <c r="CX121" s="859"/>
      <c r="CY121" s="859"/>
      <c r="CZ121" s="859"/>
      <c r="DA121" s="859"/>
      <c r="DB121" s="859"/>
      <c r="DC121" s="859"/>
      <c r="DD121" s="859"/>
      <c r="DE121" s="859"/>
      <c r="DF121" s="860"/>
      <c r="DG121" s="800">
        <v>71625</v>
      </c>
      <c r="DH121" s="801"/>
      <c r="DI121" s="801"/>
      <c r="DJ121" s="801"/>
      <c r="DK121" s="801"/>
      <c r="DL121" s="801">
        <v>75362</v>
      </c>
      <c r="DM121" s="801"/>
      <c r="DN121" s="801"/>
      <c r="DO121" s="801"/>
      <c r="DP121" s="801"/>
      <c r="DQ121" s="801">
        <v>69332</v>
      </c>
      <c r="DR121" s="801"/>
      <c r="DS121" s="801"/>
      <c r="DT121" s="801"/>
      <c r="DU121" s="801"/>
      <c r="DV121" s="853">
        <v>4</v>
      </c>
      <c r="DW121" s="853"/>
      <c r="DX121" s="853"/>
      <c r="DY121" s="853"/>
      <c r="DZ121" s="854"/>
    </row>
    <row r="122" spans="1:130" s="197" customFormat="1" ht="26.25" customHeight="1">
      <c r="A122" s="895"/>
      <c r="B122" s="896"/>
      <c r="C122" s="833" t="s">
        <v>417</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436</v>
      </c>
      <c r="BP122" s="868"/>
      <c r="BQ122" s="869">
        <v>4879129</v>
      </c>
      <c r="BR122" s="870"/>
      <c r="BS122" s="870"/>
      <c r="BT122" s="870"/>
      <c r="BU122" s="870"/>
      <c r="BV122" s="870">
        <v>4778233</v>
      </c>
      <c r="BW122" s="870"/>
      <c r="BX122" s="870"/>
      <c r="BY122" s="870"/>
      <c r="BZ122" s="870"/>
      <c r="CA122" s="870">
        <v>4803716</v>
      </c>
      <c r="CB122" s="870"/>
      <c r="CC122" s="870"/>
      <c r="CD122" s="870"/>
      <c r="CE122" s="870"/>
      <c r="CF122" s="773"/>
      <c r="CG122" s="774"/>
      <c r="CH122" s="774"/>
      <c r="CI122" s="774"/>
      <c r="CJ122" s="871"/>
      <c r="CK122" s="881"/>
      <c r="CL122" s="842"/>
      <c r="CM122" s="842"/>
      <c r="CN122" s="842"/>
      <c r="CO122" s="843"/>
      <c r="CP122" s="858" t="s">
        <v>381</v>
      </c>
      <c r="CQ122" s="859"/>
      <c r="CR122" s="859"/>
      <c r="CS122" s="859"/>
      <c r="CT122" s="859"/>
      <c r="CU122" s="859"/>
      <c r="CV122" s="859"/>
      <c r="CW122" s="859"/>
      <c r="CX122" s="859"/>
      <c r="CY122" s="859"/>
      <c r="CZ122" s="859"/>
      <c r="DA122" s="859"/>
      <c r="DB122" s="859"/>
      <c r="DC122" s="859"/>
      <c r="DD122" s="859"/>
      <c r="DE122" s="859"/>
      <c r="DF122" s="860"/>
      <c r="DG122" s="800">
        <v>40179</v>
      </c>
      <c r="DH122" s="801"/>
      <c r="DI122" s="801"/>
      <c r="DJ122" s="801"/>
      <c r="DK122" s="801"/>
      <c r="DL122" s="801">
        <v>46926</v>
      </c>
      <c r="DM122" s="801"/>
      <c r="DN122" s="801"/>
      <c r="DO122" s="801"/>
      <c r="DP122" s="801"/>
      <c r="DQ122" s="801">
        <v>41125</v>
      </c>
      <c r="DR122" s="801"/>
      <c r="DS122" s="801"/>
      <c r="DT122" s="801"/>
      <c r="DU122" s="801"/>
      <c r="DV122" s="853">
        <v>2.4</v>
      </c>
      <c r="DW122" s="853"/>
      <c r="DX122" s="853"/>
      <c r="DY122" s="853"/>
      <c r="DZ122" s="854"/>
    </row>
    <row r="123" spans="1:130" s="197" customFormat="1" ht="26.25" customHeight="1" thickBot="1">
      <c r="A123" s="895"/>
      <c r="B123" s="896"/>
      <c r="C123" s="833" t="s">
        <v>423</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437</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45.9</v>
      </c>
      <c r="BR123" s="862"/>
      <c r="BS123" s="862"/>
      <c r="BT123" s="862"/>
      <c r="BU123" s="862"/>
      <c r="BV123" s="862">
        <v>53</v>
      </c>
      <c r="BW123" s="862"/>
      <c r="BX123" s="862"/>
      <c r="BY123" s="862"/>
      <c r="BZ123" s="862"/>
      <c r="CA123" s="862">
        <v>32.1</v>
      </c>
      <c r="CB123" s="862"/>
      <c r="CC123" s="862"/>
      <c r="CD123" s="862"/>
      <c r="CE123" s="862"/>
      <c r="CF123" s="760"/>
      <c r="CG123" s="761"/>
      <c r="CH123" s="761"/>
      <c r="CI123" s="761"/>
      <c r="CJ123" s="863"/>
      <c r="CK123" s="881"/>
      <c r="CL123" s="842"/>
      <c r="CM123" s="842"/>
      <c r="CN123" s="842"/>
      <c r="CO123" s="843"/>
      <c r="CP123" s="858" t="s">
        <v>378</v>
      </c>
      <c r="CQ123" s="859"/>
      <c r="CR123" s="859"/>
      <c r="CS123" s="859"/>
      <c r="CT123" s="859"/>
      <c r="CU123" s="859"/>
      <c r="CV123" s="859"/>
      <c r="CW123" s="859"/>
      <c r="CX123" s="859"/>
      <c r="CY123" s="859"/>
      <c r="CZ123" s="859"/>
      <c r="DA123" s="859"/>
      <c r="DB123" s="859"/>
      <c r="DC123" s="859"/>
      <c r="DD123" s="859"/>
      <c r="DE123" s="859"/>
      <c r="DF123" s="860"/>
      <c r="DG123" s="813" t="s">
        <v>109</v>
      </c>
      <c r="DH123" s="814"/>
      <c r="DI123" s="814"/>
      <c r="DJ123" s="814"/>
      <c r="DK123" s="815"/>
      <c r="DL123" s="816" t="s">
        <v>109</v>
      </c>
      <c r="DM123" s="814"/>
      <c r="DN123" s="814"/>
      <c r="DO123" s="814"/>
      <c r="DP123" s="815"/>
      <c r="DQ123" s="816" t="s">
        <v>109</v>
      </c>
      <c r="DR123" s="814"/>
      <c r="DS123" s="814"/>
      <c r="DT123" s="814"/>
      <c r="DU123" s="815"/>
      <c r="DV123" s="784" t="s">
        <v>109</v>
      </c>
      <c r="DW123" s="785"/>
      <c r="DX123" s="785"/>
      <c r="DY123" s="785"/>
      <c r="DZ123" s="786"/>
    </row>
    <row r="124" spans="1:130" s="197" customFormat="1" ht="26.25" customHeight="1">
      <c r="A124" s="895"/>
      <c r="B124" s="896"/>
      <c r="C124" s="833" t="s">
        <v>426</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109</v>
      </c>
      <c r="AB124" s="814"/>
      <c r="AC124" s="814"/>
      <c r="AD124" s="814"/>
      <c r="AE124" s="815"/>
      <c r="AF124" s="816" t="s">
        <v>109</v>
      </c>
      <c r="AG124" s="814"/>
      <c r="AH124" s="814"/>
      <c r="AI124" s="814"/>
      <c r="AJ124" s="815"/>
      <c r="AK124" s="816" t="s">
        <v>109</v>
      </c>
      <c r="AL124" s="814"/>
      <c r="AM124" s="814"/>
      <c r="AN124" s="814"/>
      <c r="AO124" s="815"/>
      <c r="AP124" s="784" t="s">
        <v>109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438</v>
      </c>
      <c r="CQ124" s="859"/>
      <c r="CR124" s="859"/>
      <c r="CS124" s="859"/>
      <c r="CT124" s="859"/>
      <c r="CU124" s="859"/>
      <c r="CV124" s="859"/>
      <c r="CW124" s="859"/>
      <c r="CX124" s="859"/>
      <c r="CY124" s="859"/>
      <c r="CZ124" s="859"/>
      <c r="DA124" s="859"/>
      <c r="DB124" s="859"/>
      <c r="DC124" s="859"/>
      <c r="DD124" s="859"/>
      <c r="DE124" s="859"/>
      <c r="DF124" s="860"/>
      <c r="DG124" s="746" t="s">
        <v>109</v>
      </c>
      <c r="DH124" s="747"/>
      <c r="DI124" s="747"/>
      <c r="DJ124" s="747"/>
      <c r="DK124" s="748"/>
      <c r="DL124" s="749" t="s">
        <v>109</v>
      </c>
      <c r="DM124" s="747"/>
      <c r="DN124" s="747"/>
      <c r="DO124" s="747"/>
      <c r="DP124" s="748"/>
      <c r="DQ124" s="749" t="s">
        <v>109</v>
      </c>
      <c r="DR124" s="747"/>
      <c r="DS124" s="747"/>
      <c r="DT124" s="747"/>
      <c r="DU124" s="748"/>
      <c r="DV124" s="837" t="s">
        <v>109</v>
      </c>
      <c r="DW124" s="838"/>
      <c r="DX124" s="838"/>
      <c r="DY124" s="838"/>
      <c r="DZ124" s="839"/>
    </row>
    <row r="125" spans="1:130" s="197" customFormat="1" ht="26.25" customHeight="1" thickBot="1">
      <c r="A125" s="895"/>
      <c r="B125" s="896"/>
      <c r="C125" s="833" t="s">
        <v>428</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109</v>
      </c>
      <c r="AB125" s="814"/>
      <c r="AC125" s="814"/>
      <c r="AD125" s="814"/>
      <c r="AE125" s="815"/>
      <c r="AF125" s="816" t="s">
        <v>109</v>
      </c>
      <c r="AG125" s="814"/>
      <c r="AH125" s="814"/>
      <c r="AI125" s="814"/>
      <c r="AJ125" s="815"/>
      <c r="AK125" s="816" t="s">
        <v>109</v>
      </c>
      <c r="AL125" s="814"/>
      <c r="AM125" s="814"/>
      <c r="AN125" s="814"/>
      <c r="AO125" s="815"/>
      <c r="AP125" s="784" t="s">
        <v>109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439</v>
      </c>
      <c r="CL125" s="840"/>
      <c r="CM125" s="840"/>
      <c r="CN125" s="840"/>
      <c r="CO125" s="841"/>
      <c r="CP125" s="846" t="s">
        <v>440</v>
      </c>
      <c r="CQ125" s="788"/>
      <c r="CR125" s="788"/>
      <c r="CS125" s="788"/>
      <c r="CT125" s="788"/>
      <c r="CU125" s="788"/>
      <c r="CV125" s="788"/>
      <c r="CW125" s="788"/>
      <c r="CX125" s="788"/>
      <c r="CY125" s="788"/>
      <c r="CZ125" s="788"/>
      <c r="DA125" s="788"/>
      <c r="DB125" s="788"/>
      <c r="DC125" s="788"/>
      <c r="DD125" s="788"/>
      <c r="DE125" s="788"/>
      <c r="DF125" s="789"/>
      <c r="DG125" s="829" t="s">
        <v>109</v>
      </c>
      <c r="DH125" s="830"/>
      <c r="DI125" s="830"/>
      <c r="DJ125" s="830"/>
      <c r="DK125" s="830"/>
      <c r="DL125" s="830" t="s">
        <v>109</v>
      </c>
      <c r="DM125" s="830"/>
      <c r="DN125" s="830"/>
      <c r="DO125" s="830"/>
      <c r="DP125" s="830"/>
      <c r="DQ125" s="830" t="s">
        <v>109</v>
      </c>
      <c r="DR125" s="830"/>
      <c r="DS125" s="830"/>
      <c r="DT125" s="830"/>
      <c r="DU125" s="830"/>
      <c r="DV125" s="831" t="s">
        <v>109</v>
      </c>
      <c r="DW125" s="831"/>
      <c r="DX125" s="831"/>
      <c r="DY125" s="831"/>
      <c r="DZ125" s="832"/>
    </row>
    <row r="126" spans="1:130" s="197" customFormat="1" ht="26.25" customHeight="1">
      <c r="A126" s="895"/>
      <c r="B126" s="896"/>
      <c r="C126" s="833" t="s">
        <v>431</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109</v>
      </c>
      <c r="AB126" s="814"/>
      <c r="AC126" s="814"/>
      <c r="AD126" s="814"/>
      <c r="AE126" s="815"/>
      <c r="AF126" s="816" t="s">
        <v>109</v>
      </c>
      <c r="AG126" s="814"/>
      <c r="AH126" s="814"/>
      <c r="AI126" s="814"/>
      <c r="AJ126" s="815"/>
      <c r="AK126" s="816" t="s">
        <v>109</v>
      </c>
      <c r="AL126" s="814"/>
      <c r="AM126" s="814"/>
      <c r="AN126" s="814"/>
      <c r="AO126" s="815"/>
      <c r="AP126" s="784" t="s">
        <v>109</v>
      </c>
      <c r="AQ126" s="785"/>
      <c r="AR126" s="785"/>
      <c r="AS126" s="785"/>
      <c r="AT126" s="786"/>
      <c r="AU126" s="233"/>
      <c r="AV126" s="233"/>
      <c r="AW126" s="233"/>
      <c r="AX126" s="836" t="s">
        <v>441</v>
      </c>
      <c r="AY126" s="794"/>
      <c r="AZ126" s="794"/>
      <c r="BA126" s="794"/>
      <c r="BB126" s="794"/>
      <c r="BC126" s="794"/>
      <c r="BD126" s="794"/>
      <c r="BE126" s="795"/>
      <c r="BF126" s="793" t="s">
        <v>442</v>
      </c>
      <c r="BG126" s="794"/>
      <c r="BH126" s="794"/>
      <c r="BI126" s="794"/>
      <c r="BJ126" s="794"/>
      <c r="BK126" s="794"/>
      <c r="BL126" s="795"/>
      <c r="BM126" s="793" t="s">
        <v>443</v>
      </c>
      <c r="BN126" s="794"/>
      <c r="BO126" s="794"/>
      <c r="BP126" s="794"/>
      <c r="BQ126" s="794"/>
      <c r="BR126" s="794"/>
      <c r="BS126" s="795"/>
      <c r="BT126" s="793" t="s">
        <v>444</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445</v>
      </c>
      <c r="CQ126" s="798"/>
      <c r="CR126" s="798"/>
      <c r="CS126" s="798"/>
      <c r="CT126" s="798"/>
      <c r="CU126" s="798"/>
      <c r="CV126" s="798"/>
      <c r="CW126" s="798"/>
      <c r="CX126" s="798"/>
      <c r="CY126" s="798"/>
      <c r="CZ126" s="798"/>
      <c r="DA126" s="798"/>
      <c r="DB126" s="798"/>
      <c r="DC126" s="798"/>
      <c r="DD126" s="798"/>
      <c r="DE126" s="798"/>
      <c r="DF126" s="799"/>
      <c r="DG126" s="800" t="s">
        <v>109</v>
      </c>
      <c r="DH126" s="801"/>
      <c r="DI126" s="801"/>
      <c r="DJ126" s="801"/>
      <c r="DK126" s="801"/>
      <c r="DL126" s="801" t="s">
        <v>109</v>
      </c>
      <c r="DM126" s="801"/>
      <c r="DN126" s="801"/>
      <c r="DO126" s="801"/>
      <c r="DP126" s="801"/>
      <c r="DQ126" s="801" t="s">
        <v>109</v>
      </c>
      <c r="DR126" s="801"/>
      <c r="DS126" s="801"/>
      <c r="DT126" s="801"/>
      <c r="DU126" s="801"/>
      <c r="DV126" s="853" t="s">
        <v>109</v>
      </c>
      <c r="DW126" s="853"/>
      <c r="DX126" s="853"/>
      <c r="DY126" s="853"/>
      <c r="DZ126" s="854"/>
    </row>
    <row r="127" spans="1:130" s="197" customFormat="1" ht="26.25" customHeight="1" thickBot="1">
      <c r="A127" s="897"/>
      <c r="B127" s="898"/>
      <c r="C127" s="855" t="s">
        <v>446</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109</v>
      </c>
      <c r="AB127" s="814"/>
      <c r="AC127" s="814"/>
      <c r="AD127" s="814"/>
      <c r="AE127" s="815"/>
      <c r="AF127" s="816" t="s">
        <v>109</v>
      </c>
      <c r="AG127" s="814"/>
      <c r="AH127" s="814"/>
      <c r="AI127" s="814"/>
      <c r="AJ127" s="815"/>
      <c r="AK127" s="816" t="s">
        <v>109</v>
      </c>
      <c r="AL127" s="814"/>
      <c r="AM127" s="814"/>
      <c r="AN127" s="814"/>
      <c r="AO127" s="815"/>
      <c r="AP127" s="784" t="s">
        <v>109</v>
      </c>
      <c r="AQ127" s="785"/>
      <c r="AR127" s="785"/>
      <c r="AS127" s="785"/>
      <c r="AT127" s="786"/>
      <c r="AU127" s="233"/>
      <c r="AV127" s="233"/>
      <c r="AW127" s="233"/>
      <c r="AX127" s="787" t="s">
        <v>447</v>
      </c>
      <c r="AY127" s="788"/>
      <c r="AZ127" s="788"/>
      <c r="BA127" s="788"/>
      <c r="BB127" s="788"/>
      <c r="BC127" s="788"/>
      <c r="BD127" s="788"/>
      <c r="BE127" s="789"/>
      <c r="BF127" s="790" t="s">
        <v>109</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448</v>
      </c>
      <c r="CQ127" s="782"/>
      <c r="CR127" s="782"/>
      <c r="CS127" s="782"/>
      <c r="CT127" s="782"/>
      <c r="CU127" s="782"/>
      <c r="CV127" s="782"/>
      <c r="CW127" s="782"/>
      <c r="CX127" s="782"/>
      <c r="CY127" s="782"/>
      <c r="CZ127" s="782"/>
      <c r="DA127" s="782"/>
      <c r="DB127" s="782"/>
      <c r="DC127" s="782"/>
      <c r="DD127" s="782"/>
      <c r="DE127" s="782"/>
      <c r="DF127" s="783"/>
      <c r="DG127" s="849" t="s">
        <v>109</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c r="A128" s="825" t="s">
        <v>449</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450</v>
      </c>
      <c r="X128" s="827"/>
      <c r="Y128" s="827"/>
      <c r="Z128" s="828"/>
      <c r="AA128" s="753">
        <v>77930</v>
      </c>
      <c r="AB128" s="754"/>
      <c r="AC128" s="754"/>
      <c r="AD128" s="754"/>
      <c r="AE128" s="755"/>
      <c r="AF128" s="756">
        <v>84040</v>
      </c>
      <c r="AG128" s="754"/>
      <c r="AH128" s="754"/>
      <c r="AI128" s="754"/>
      <c r="AJ128" s="755"/>
      <c r="AK128" s="756">
        <v>86406</v>
      </c>
      <c r="AL128" s="754"/>
      <c r="AM128" s="754"/>
      <c r="AN128" s="754"/>
      <c r="AO128" s="755"/>
      <c r="AP128" s="757"/>
      <c r="AQ128" s="758"/>
      <c r="AR128" s="758"/>
      <c r="AS128" s="758"/>
      <c r="AT128" s="759"/>
      <c r="AU128" s="235"/>
      <c r="AV128" s="235"/>
      <c r="AW128" s="235"/>
      <c r="AX128" s="802" t="s">
        <v>451</v>
      </c>
      <c r="AY128" s="798"/>
      <c r="AZ128" s="798"/>
      <c r="BA128" s="798"/>
      <c r="BB128" s="798"/>
      <c r="BC128" s="798"/>
      <c r="BD128" s="798"/>
      <c r="BE128" s="799"/>
      <c r="BF128" s="820" t="s">
        <v>109</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452</v>
      </c>
      <c r="X129" s="811"/>
      <c r="Y129" s="811"/>
      <c r="Z129" s="812"/>
      <c r="AA129" s="813">
        <v>2141951</v>
      </c>
      <c r="AB129" s="814"/>
      <c r="AC129" s="814"/>
      <c r="AD129" s="814"/>
      <c r="AE129" s="815"/>
      <c r="AF129" s="816">
        <v>2078599</v>
      </c>
      <c r="AG129" s="814"/>
      <c r="AH129" s="814"/>
      <c r="AI129" s="814"/>
      <c r="AJ129" s="815"/>
      <c r="AK129" s="816">
        <v>2146815</v>
      </c>
      <c r="AL129" s="814"/>
      <c r="AM129" s="814"/>
      <c r="AN129" s="814"/>
      <c r="AO129" s="815"/>
      <c r="AP129" s="817"/>
      <c r="AQ129" s="818"/>
      <c r="AR129" s="818"/>
      <c r="AS129" s="818"/>
      <c r="AT129" s="819"/>
      <c r="AU129" s="235"/>
      <c r="AV129" s="235"/>
      <c r="AW129" s="235"/>
      <c r="AX129" s="802" t="s">
        <v>453</v>
      </c>
      <c r="AY129" s="798"/>
      <c r="AZ129" s="798"/>
      <c r="BA129" s="798"/>
      <c r="BB129" s="798"/>
      <c r="BC129" s="798"/>
      <c r="BD129" s="798"/>
      <c r="BE129" s="799"/>
      <c r="BF129" s="803">
        <v>11.7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454</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455</v>
      </c>
      <c r="X130" s="811"/>
      <c r="Y130" s="811"/>
      <c r="Z130" s="812"/>
      <c r="AA130" s="813">
        <v>448085</v>
      </c>
      <c r="AB130" s="814"/>
      <c r="AC130" s="814"/>
      <c r="AD130" s="814"/>
      <c r="AE130" s="815"/>
      <c r="AF130" s="816">
        <v>430166</v>
      </c>
      <c r="AG130" s="814"/>
      <c r="AH130" s="814"/>
      <c r="AI130" s="814"/>
      <c r="AJ130" s="815"/>
      <c r="AK130" s="816">
        <v>416924</v>
      </c>
      <c r="AL130" s="814"/>
      <c r="AM130" s="814"/>
      <c r="AN130" s="814"/>
      <c r="AO130" s="815"/>
      <c r="AP130" s="817"/>
      <c r="AQ130" s="818"/>
      <c r="AR130" s="818"/>
      <c r="AS130" s="818"/>
      <c r="AT130" s="819"/>
      <c r="AU130" s="235"/>
      <c r="AV130" s="235"/>
      <c r="AW130" s="235"/>
      <c r="AX130" s="781" t="s">
        <v>456</v>
      </c>
      <c r="AY130" s="782"/>
      <c r="AZ130" s="782"/>
      <c r="BA130" s="782"/>
      <c r="BB130" s="782"/>
      <c r="BC130" s="782"/>
      <c r="BD130" s="782"/>
      <c r="BE130" s="783"/>
      <c r="BF130" s="735">
        <v>32.1</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457</v>
      </c>
      <c r="X131" s="744"/>
      <c r="Y131" s="744"/>
      <c r="Z131" s="745"/>
      <c r="AA131" s="746">
        <v>1693866</v>
      </c>
      <c r="AB131" s="747"/>
      <c r="AC131" s="747"/>
      <c r="AD131" s="747"/>
      <c r="AE131" s="748"/>
      <c r="AF131" s="749">
        <v>1648433</v>
      </c>
      <c r="AG131" s="747"/>
      <c r="AH131" s="747"/>
      <c r="AI131" s="747"/>
      <c r="AJ131" s="748"/>
      <c r="AK131" s="749">
        <v>1729891</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458</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459</v>
      </c>
      <c r="W132" s="767"/>
      <c r="X132" s="767"/>
      <c r="Y132" s="767"/>
      <c r="Z132" s="768"/>
      <c r="AA132" s="769">
        <v>13.300107560000001</v>
      </c>
      <c r="AB132" s="770"/>
      <c r="AC132" s="770"/>
      <c r="AD132" s="770"/>
      <c r="AE132" s="771"/>
      <c r="AF132" s="772">
        <v>11.584880910000001</v>
      </c>
      <c r="AG132" s="770"/>
      <c r="AH132" s="770"/>
      <c r="AI132" s="770"/>
      <c r="AJ132" s="771"/>
      <c r="AK132" s="772">
        <v>10.356086019999999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460</v>
      </c>
      <c r="W133" s="776"/>
      <c r="X133" s="776"/>
      <c r="Y133" s="776"/>
      <c r="Z133" s="777"/>
      <c r="AA133" s="778">
        <v>13.2</v>
      </c>
      <c r="AB133" s="779"/>
      <c r="AC133" s="779"/>
      <c r="AD133" s="779"/>
      <c r="AE133" s="780"/>
      <c r="AF133" s="778">
        <v>13</v>
      </c>
      <c r="AG133" s="779"/>
      <c r="AH133" s="779"/>
      <c r="AI133" s="779"/>
      <c r="AJ133" s="780"/>
      <c r="AK133" s="778">
        <v>11.7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49" t="s">
        <v>463</v>
      </c>
      <c r="L7" s="254"/>
      <c r="M7" s="255" t="s">
        <v>464</v>
      </c>
      <c r="N7" s="256"/>
    </row>
    <row r="8" spans="1:16">
      <c r="A8" s="248"/>
      <c r="B8" s="244"/>
      <c r="C8" s="244"/>
      <c r="D8" s="244"/>
      <c r="E8" s="244"/>
      <c r="F8" s="244"/>
      <c r="G8" s="257"/>
      <c r="H8" s="258"/>
      <c r="I8" s="258"/>
      <c r="J8" s="259"/>
      <c r="K8" s="1150"/>
      <c r="L8" s="260" t="s">
        <v>465</v>
      </c>
      <c r="M8" s="261" t="s">
        <v>466</v>
      </c>
      <c r="N8" s="262" t="s">
        <v>467</v>
      </c>
    </row>
    <row r="9" spans="1:16">
      <c r="A9" s="248"/>
      <c r="B9" s="244"/>
      <c r="C9" s="244"/>
      <c r="D9" s="244"/>
      <c r="E9" s="244"/>
      <c r="F9" s="244"/>
      <c r="G9" s="1163" t="s">
        <v>468</v>
      </c>
      <c r="H9" s="1164"/>
      <c r="I9" s="1164"/>
      <c r="J9" s="1165"/>
      <c r="K9" s="263">
        <v>599643</v>
      </c>
      <c r="L9" s="264">
        <v>187976</v>
      </c>
      <c r="M9" s="265">
        <v>187155</v>
      </c>
      <c r="N9" s="266">
        <v>0.4</v>
      </c>
    </row>
    <row r="10" spans="1:16">
      <c r="A10" s="248"/>
      <c r="B10" s="244"/>
      <c r="C10" s="244"/>
      <c r="D10" s="244"/>
      <c r="E10" s="244"/>
      <c r="F10" s="244"/>
      <c r="G10" s="1163" t="s">
        <v>469</v>
      </c>
      <c r="H10" s="1164"/>
      <c r="I10" s="1164"/>
      <c r="J10" s="1165"/>
      <c r="K10" s="267">
        <v>47999</v>
      </c>
      <c r="L10" s="268">
        <v>15047</v>
      </c>
      <c r="M10" s="269">
        <v>20525</v>
      </c>
      <c r="N10" s="270">
        <v>-26.7</v>
      </c>
    </row>
    <row r="11" spans="1:16" ht="13.5" customHeight="1">
      <c r="A11" s="248"/>
      <c r="B11" s="244"/>
      <c r="C11" s="244"/>
      <c r="D11" s="244"/>
      <c r="E11" s="244"/>
      <c r="F11" s="244"/>
      <c r="G11" s="1163" t="s">
        <v>470</v>
      </c>
      <c r="H11" s="1164"/>
      <c r="I11" s="1164"/>
      <c r="J11" s="1165"/>
      <c r="K11" s="267">
        <v>79901</v>
      </c>
      <c r="L11" s="268">
        <v>25047</v>
      </c>
      <c r="M11" s="269">
        <v>27959</v>
      </c>
      <c r="N11" s="270">
        <v>-10.4</v>
      </c>
    </row>
    <row r="12" spans="1:16" ht="13.5" customHeight="1">
      <c r="A12" s="248"/>
      <c r="B12" s="244"/>
      <c r="C12" s="244"/>
      <c r="D12" s="244"/>
      <c r="E12" s="244"/>
      <c r="F12" s="244"/>
      <c r="G12" s="1163" t="s">
        <v>471</v>
      </c>
      <c r="H12" s="1164"/>
      <c r="I12" s="1164"/>
      <c r="J12" s="1165"/>
      <c r="K12" s="267" t="s">
        <v>472</v>
      </c>
      <c r="L12" s="268" t="s">
        <v>472</v>
      </c>
      <c r="M12" s="269">
        <v>2910</v>
      </c>
      <c r="N12" s="270" t="s">
        <v>472</v>
      </c>
    </row>
    <row r="13" spans="1:16" ht="13.5" customHeight="1">
      <c r="A13" s="248"/>
      <c r="B13" s="244"/>
      <c r="C13" s="244"/>
      <c r="D13" s="244"/>
      <c r="E13" s="244"/>
      <c r="F13" s="244"/>
      <c r="G13" s="1163" t="s">
        <v>473</v>
      </c>
      <c r="H13" s="1164"/>
      <c r="I13" s="1164"/>
      <c r="J13" s="1165"/>
      <c r="K13" s="267" t="s">
        <v>472</v>
      </c>
      <c r="L13" s="268" t="s">
        <v>472</v>
      </c>
      <c r="M13" s="269" t="s">
        <v>472</v>
      </c>
      <c r="N13" s="270" t="s">
        <v>472</v>
      </c>
    </row>
    <row r="14" spans="1:16" ht="13.5" customHeight="1">
      <c r="A14" s="248"/>
      <c r="B14" s="244"/>
      <c r="C14" s="244"/>
      <c r="D14" s="244"/>
      <c r="E14" s="244"/>
      <c r="F14" s="244"/>
      <c r="G14" s="1163" t="s">
        <v>474</v>
      </c>
      <c r="H14" s="1164"/>
      <c r="I14" s="1164"/>
      <c r="J14" s="1165"/>
      <c r="K14" s="267">
        <v>24786</v>
      </c>
      <c r="L14" s="268">
        <v>7770</v>
      </c>
      <c r="M14" s="269">
        <v>9160</v>
      </c>
      <c r="N14" s="270">
        <v>-15.2</v>
      </c>
    </row>
    <row r="15" spans="1:16" ht="13.5" customHeight="1">
      <c r="A15" s="248"/>
      <c r="B15" s="244"/>
      <c r="C15" s="244"/>
      <c r="D15" s="244"/>
      <c r="E15" s="244"/>
      <c r="F15" s="244"/>
      <c r="G15" s="1163" t="s">
        <v>475</v>
      </c>
      <c r="H15" s="1164"/>
      <c r="I15" s="1164"/>
      <c r="J15" s="1165"/>
      <c r="K15" s="267">
        <v>194</v>
      </c>
      <c r="L15" s="268">
        <v>61</v>
      </c>
      <c r="M15" s="269">
        <v>4580</v>
      </c>
      <c r="N15" s="270">
        <v>-98.7</v>
      </c>
    </row>
    <row r="16" spans="1:16">
      <c r="A16" s="248"/>
      <c r="B16" s="244"/>
      <c r="C16" s="244"/>
      <c r="D16" s="244"/>
      <c r="E16" s="244"/>
      <c r="F16" s="244"/>
      <c r="G16" s="1166" t="s">
        <v>476</v>
      </c>
      <c r="H16" s="1167"/>
      <c r="I16" s="1167"/>
      <c r="J16" s="1168"/>
      <c r="K16" s="268">
        <v>-56253</v>
      </c>
      <c r="L16" s="268">
        <v>-17634</v>
      </c>
      <c r="M16" s="269">
        <v>-19254</v>
      </c>
      <c r="N16" s="270">
        <v>-8.4</v>
      </c>
    </row>
    <row r="17" spans="1:16">
      <c r="A17" s="248"/>
      <c r="B17" s="244"/>
      <c r="C17" s="244"/>
      <c r="D17" s="244"/>
      <c r="E17" s="244"/>
      <c r="F17" s="244"/>
      <c r="G17" s="1166" t="s">
        <v>167</v>
      </c>
      <c r="H17" s="1167"/>
      <c r="I17" s="1167"/>
      <c r="J17" s="1168"/>
      <c r="K17" s="268">
        <v>696270</v>
      </c>
      <c r="L17" s="268">
        <v>218266</v>
      </c>
      <c r="M17" s="269">
        <v>233033</v>
      </c>
      <c r="N17" s="270">
        <v>-6.3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60" t="s">
        <v>481</v>
      </c>
      <c r="H21" s="1161"/>
      <c r="I21" s="1161"/>
      <c r="J21" s="1162"/>
      <c r="K21" s="280">
        <v>17.87</v>
      </c>
      <c r="L21" s="281">
        <v>21.21</v>
      </c>
      <c r="M21" s="282">
        <v>-3.34</v>
      </c>
      <c r="N21" s="249"/>
      <c r="O21" s="283"/>
      <c r="P21" s="279"/>
    </row>
    <row r="22" spans="1:16" s="284" customFormat="1">
      <c r="A22" s="279"/>
      <c r="B22" s="249"/>
      <c r="C22" s="249"/>
      <c r="D22" s="249"/>
      <c r="E22" s="249"/>
      <c r="F22" s="249"/>
      <c r="G22" s="1160" t="s">
        <v>482</v>
      </c>
      <c r="H22" s="1161"/>
      <c r="I22" s="1161"/>
      <c r="J22" s="1162"/>
      <c r="K22" s="285">
        <v>98.5</v>
      </c>
      <c r="L22" s="286">
        <v>95.4</v>
      </c>
      <c r="M22" s="287">
        <v>3.1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49" t="s">
        <v>463</v>
      </c>
      <c r="L30" s="254"/>
      <c r="M30" s="255" t="s">
        <v>464</v>
      </c>
      <c r="N30" s="256"/>
    </row>
    <row r="31" spans="1:16">
      <c r="A31" s="248"/>
      <c r="B31" s="244"/>
      <c r="C31" s="244"/>
      <c r="D31" s="244"/>
      <c r="E31" s="244"/>
      <c r="F31" s="244"/>
      <c r="G31" s="257"/>
      <c r="H31" s="258"/>
      <c r="I31" s="258"/>
      <c r="J31" s="259"/>
      <c r="K31" s="1150"/>
      <c r="L31" s="260" t="s">
        <v>465</v>
      </c>
      <c r="M31" s="261" t="s">
        <v>466</v>
      </c>
      <c r="N31" s="262" t="s">
        <v>467</v>
      </c>
    </row>
    <row r="32" spans="1:16" ht="27" customHeight="1">
      <c r="A32" s="248"/>
      <c r="B32" s="244"/>
      <c r="C32" s="244"/>
      <c r="D32" s="244"/>
      <c r="E32" s="244"/>
      <c r="F32" s="244"/>
      <c r="G32" s="1151" t="s">
        <v>486</v>
      </c>
      <c r="H32" s="1152"/>
      <c r="I32" s="1152"/>
      <c r="J32" s="1153"/>
      <c r="K32" s="294">
        <v>547651</v>
      </c>
      <c r="L32" s="294">
        <v>171677</v>
      </c>
      <c r="M32" s="295">
        <v>137219</v>
      </c>
      <c r="N32" s="296">
        <v>25.1</v>
      </c>
    </row>
    <row r="33" spans="1:16" ht="13.5" customHeight="1">
      <c r="A33" s="248"/>
      <c r="B33" s="244"/>
      <c r="C33" s="244"/>
      <c r="D33" s="244"/>
      <c r="E33" s="244"/>
      <c r="F33" s="244"/>
      <c r="G33" s="1151" t="s">
        <v>487</v>
      </c>
      <c r="H33" s="1152"/>
      <c r="I33" s="1152"/>
      <c r="J33" s="1153"/>
      <c r="K33" s="294" t="s">
        <v>472</v>
      </c>
      <c r="L33" s="294" t="s">
        <v>472</v>
      </c>
      <c r="M33" s="295" t="s">
        <v>472</v>
      </c>
      <c r="N33" s="296" t="s">
        <v>472</v>
      </c>
    </row>
    <row r="34" spans="1:16" ht="27" customHeight="1">
      <c r="A34" s="248"/>
      <c r="B34" s="244"/>
      <c r="C34" s="244"/>
      <c r="D34" s="244"/>
      <c r="E34" s="244"/>
      <c r="F34" s="244"/>
      <c r="G34" s="1151" t="s">
        <v>488</v>
      </c>
      <c r="H34" s="1152"/>
      <c r="I34" s="1152"/>
      <c r="J34" s="1153"/>
      <c r="K34" s="294" t="s">
        <v>472</v>
      </c>
      <c r="L34" s="294" t="s">
        <v>472</v>
      </c>
      <c r="M34" s="295">
        <v>4</v>
      </c>
      <c r="N34" s="296" t="s">
        <v>472</v>
      </c>
    </row>
    <row r="35" spans="1:16" ht="27" customHeight="1">
      <c r="A35" s="248"/>
      <c r="B35" s="244"/>
      <c r="C35" s="244"/>
      <c r="D35" s="244"/>
      <c r="E35" s="244"/>
      <c r="F35" s="244"/>
      <c r="G35" s="1151" t="s">
        <v>489</v>
      </c>
      <c r="H35" s="1152"/>
      <c r="I35" s="1152"/>
      <c r="J35" s="1153"/>
      <c r="K35" s="294">
        <v>85584</v>
      </c>
      <c r="L35" s="294">
        <v>26829</v>
      </c>
      <c r="M35" s="295">
        <v>30414</v>
      </c>
      <c r="N35" s="296">
        <v>-11.8</v>
      </c>
    </row>
    <row r="36" spans="1:16" ht="27" customHeight="1">
      <c r="A36" s="248"/>
      <c r="B36" s="244"/>
      <c r="C36" s="244"/>
      <c r="D36" s="244"/>
      <c r="E36" s="244"/>
      <c r="F36" s="244"/>
      <c r="G36" s="1151" t="s">
        <v>490</v>
      </c>
      <c r="H36" s="1152"/>
      <c r="I36" s="1152"/>
      <c r="J36" s="1153"/>
      <c r="K36" s="294">
        <v>16043</v>
      </c>
      <c r="L36" s="294">
        <v>5029</v>
      </c>
      <c r="M36" s="295">
        <v>5195</v>
      </c>
      <c r="N36" s="296">
        <v>-3.2</v>
      </c>
    </row>
    <row r="37" spans="1:16" ht="13.5" customHeight="1">
      <c r="A37" s="248"/>
      <c r="B37" s="244"/>
      <c r="C37" s="244"/>
      <c r="D37" s="244"/>
      <c r="E37" s="244"/>
      <c r="F37" s="244"/>
      <c r="G37" s="1151" t="s">
        <v>491</v>
      </c>
      <c r="H37" s="1152"/>
      <c r="I37" s="1152"/>
      <c r="J37" s="1153"/>
      <c r="K37" s="294">
        <v>33061</v>
      </c>
      <c r="L37" s="294">
        <v>10364</v>
      </c>
      <c r="M37" s="295">
        <v>2257</v>
      </c>
      <c r="N37" s="296">
        <v>359.2</v>
      </c>
    </row>
    <row r="38" spans="1:16" ht="27" customHeight="1">
      <c r="A38" s="248"/>
      <c r="B38" s="244"/>
      <c r="C38" s="244"/>
      <c r="D38" s="244"/>
      <c r="E38" s="244"/>
      <c r="F38" s="244"/>
      <c r="G38" s="1154" t="s">
        <v>492</v>
      </c>
      <c r="H38" s="1155"/>
      <c r="I38" s="1155"/>
      <c r="J38" s="1156"/>
      <c r="K38" s="297">
        <v>140</v>
      </c>
      <c r="L38" s="297">
        <v>44</v>
      </c>
      <c r="M38" s="298">
        <v>40</v>
      </c>
      <c r="N38" s="299">
        <v>10</v>
      </c>
      <c r="O38" s="293"/>
    </row>
    <row r="39" spans="1:16">
      <c r="A39" s="248"/>
      <c r="B39" s="244"/>
      <c r="C39" s="244"/>
      <c r="D39" s="244"/>
      <c r="E39" s="244"/>
      <c r="F39" s="244"/>
      <c r="G39" s="1154" t="s">
        <v>493</v>
      </c>
      <c r="H39" s="1155"/>
      <c r="I39" s="1155"/>
      <c r="J39" s="1156"/>
      <c r="K39" s="300">
        <v>-86406</v>
      </c>
      <c r="L39" s="300">
        <v>-27087</v>
      </c>
      <c r="M39" s="301">
        <v>-7960</v>
      </c>
      <c r="N39" s="302">
        <v>240.3</v>
      </c>
      <c r="O39" s="293"/>
    </row>
    <row r="40" spans="1:16" ht="27" customHeight="1">
      <c r="A40" s="248"/>
      <c r="B40" s="244"/>
      <c r="C40" s="244"/>
      <c r="D40" s="244"/>
      <c r="E40" s="244"/>
      <c r="F40" s="244"/>
      <c r="G40" s="1151" t="s">
        <v>494</v>
      </c>
      <c r="H40" s="1152"/>
      <c r="I40" s="1152"/>
      <c r="J40" s="1153"/>
      <c r="K40" s="300">
        <v>-416924</v>
      </c>
      <c r="L40" s="300">
        <v>-130697</v>
      </c>
      <c r="M40" s="301">
        <v>-124831</v>
      </c>
      <c r="N40" s="302">
        <v>4.7</v>
      </c>
      <c r="O40" s="293"/>
    </row>
    <row r="41" spans="1:16">
      <c r="A41" s="248"/>
      <c r="B41" s="244"/>
      <c r="C41" s="244"/>
      <c r="D41" s="244"/>
      <c r="E41" s="244"/>
      <c r="F41" s="244"/>
      <c r="G41" s="1157" t="s">
        <v>278</v>
      </c>
      <c r="H41" s="1158"/>
      <c r="I41" s="1158"/>
      <c r="J41" s="1159"/>
      <c r="K41" s="294">
        <v>179149</v>
      </c>
      <c r="L41" s="300">
        <v>56160</v>
      </c>
      <c r="M41" s="301">
        <v>42339</v>
      </c>
      <c r="N41" s="302">
        <v>32.6</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44" t="s">
        <v>463</v>
      </c>
      <c r="J49" s="1146" t="s">
        <v>498</v>
      </c>
      <c r="K49" s="1147"/>
      <c r="L49" s="1147"/>
      <c r="M49" s="1147"/>
      <c r="N49" s="1148"/>
    </row>
    <row r="50" spans="1:14">
      <c r="A50" s="248"/>
      <c r="B50" s="244"/>
      <c r="C50" s="244"/>
      <c r="D50" s="244"/>
      <c r="E50" s="244"/>
      <c r="F50" s="244"/>
      <c r="G50" s="312"/>
      <c r="H50" s="313"/>
      <c r="I50" s="1145"/>
      <c r="J50" s="314" t="s">
        <v>499</v>
      </c>
      <c r="K50" s="315" t="s">
        <v>500</v>
      </c>
      <c r="L50" s="316" t="s">
        <v>501</v>
      </c>
      <c r="M50" s="317" t="s">
        <v>502</v>
      </c>
      <c r="N50" s="318" t="s">
        <v>503</v>
      </c>
    </row>
    <row r="51" spans="1:14">
      <c r="A51" s="248"/>
      <c r="B51" s="244"/>
      <c r="C51" s="244"/>
      <c r="D51" s="244"/>
      <c r="E51" s="244"/>
      <c r="F51" s="244"/>
      <c r="G51" s="310" t="s">
        <v>504</v>
      </c>
      <c r="H51" s="311"/>
      <c r="I51" s="319">
        <v>171725</v>
      </c>
      <c r="J51" s="320">
        <v>49008</v>
      </c>
      <c r="K51" s="321">
        <v>-76.400000000000006</v>
      </c>
      <c r="L51" s="322">
        <v>216155</v>
      </c>
      <c r="M51" s="323">
        <v>-35.299999999999997</v>
      </c>
      <c r="N51" s="324">
        <v>-41.1</v>
      </c>
    </row>
    <row r="52" spans="1:14">
      <c r="A52" s="248"/>
      <c r="B52" s="244"/>
      <c r="C52" s="244"/>
      <c r="D52" s="244"/>
      <c r="E52" s="244"/>
      <c r="F52" s="244"/>
      <c r="G52" s="325"/>
      <c r="H52" s="326" t="s">
        <v>505</v>
      </c>
      <c r="I52" s="327">
        <v>159725</v>
      </c>
      <c r="J52" s="328">
        <v>45584</v>
      </c>
      <c r="K52" s="329">
        <v>-21</v>
      </c>
      <c r="L52" s="330">
        <v>108827</v>
      </c>
      <c r="M52" s="331">
        <v>-19.600000000000001</v>
      </c>
      <c r="N52" s="332">
        <v>-1.4</v>
      </c>
    </row>
    <row r="53" spans="1:14">
      <c r="A53" s="248"/>
      <c r="B53" s="244"/>
      <c r="C53" s="244"/>
      <c r="D53" s="244"/>
      <c r="E53" s="244"/>
      <c r="F53" s="244"/>
      <c r="G53" s="310" t="s">
        <v>506</v>
      </c>
      <c r="H53" s="311"/>
      <c r="I53" s="319">
        <v>98419</v>
      </c>
      <c r="J53" s="320">
        <v>28930</v>
      </c>
      <c r="K53" s="321">
        <v>-41</v>
      </c>
      <c r="L53" s="322">
        <v>228305</v>
      </c>
      <c r="M53" s="323">
        <v>5.6</v>
      </c>
      <c r="N53" s="324">
        <v>-46.6</v>
      </c>
    </row>
    <row r="54" spans="1:14">
      <c r="A54" s="248"/>
      <c r="B54" s="244"/>
      <c r="C54" s="244"/>
      <c r="D54" s="244"/>
      <c r="E54" s="244"/>
      <c r="F54" s="244"/>
      <c r="G54" s="325"/>
      <c r="H54" s="326" t="s">
        <v>505</v>
      </c>
      <c r="I54" s="327">
        <v>24328</v>
      </c>
      <c r="J54" s="328">
        <v>7151</v>
      </c>
      <c r="K54" s="329">
        <v>-84.3</v>
      </c>
      <c r="L54" s="330">
        <v>86611</v>
      </c>
      <c r="M54" s="331">
        <v>-20.399999999999999</v>
      </c>
      <c r="N54" s="332">
        <v>-63.9</v>
      </c>
    </row>
    <row r="55" spans="1:14">
      <c r="A55" s="248"/>
      <c r="B55" s="244"/>
      <c r="C55" s="244"/>
      <c r="D55" s="244"/>
      <c r="E55" s="244"/>
      <c r="F55" s="244"/>
      <c r="G55" s="310" t="s">
        <v>507</v>
      </c>
      <c r="H55" s="311"/>
      <c r="I55" s="319">
        <v>583991</v>
      </c>
      <c r="J55" s="320">
        <v>175373</v>
      </c>
      <c r="K55" s="321">
        <v>506.2</v>
      </c>
      <c r="L55" s="322">
        <v>316331</v>
      </c>
      <c r="M55" s="323">
        <v>38.6</v>
      </c>
      <c r="N55" s="324">
        <v>467.6</v>
      </c>
    </row>
    <row r="56" spans="1:14">
      <c r="A56" s="248"/>
      <c r="B56" s="244"/>
      <c r="C56" s="244"/>
      <c r="D56" s="244"/>
      <c r="E56" s="244"/>
      <c r="F56" s="244"/>
      <c r="G56" s="325"/>
      <c r="H56" s="326" t="s">
        <v>505</v>
      </c>
      <c r="I56" s="327">
        <v>271837</v>
      </c>
      <c r="J56" s="328">
        <v>81633</v>
      </c>
      <c r="K56" s="329">
        <v>1041.5999999999999</v>
      </c>
      <c r="L56" s="330">
        <v>106387</v>
      </c>
      <c r="M56" s="331">
        <v>22.8</v>
      </c>
      <c r="N56" s="332">
        <v>1018.8</v>
      </c>
    </row>
    <row r="57" spans="1:14">
      <c r="A57" s="248"/>
      <c r="B57" s="244"/>
      <c r="C57" s="244"/>
      <c r="D57" s="244"/>
      <c r="E57" s="244"/>
      <c r="F57" s="244"/>
      <c r="G57" s="310" t="s">
        <v>508</v>
      </c>
      <c r="H57" s="311"/>
      <c r="I57" s="319">
        <v>237095</v>
      </c>
      <c r="J57" s="320">
        <v>73155</v>
      </c>
      <c r="K57" s="321">
        <v>-58.3</v>
      </c>
      <c r="L57" s="322">
        <v>333013</v>
      </c>
      <c r="M57" s="323">
        <v>5.3</v>
      </c>
      <c r="N57" s="324">
        <v>-63.6</v>
      </c>
    </row>
    <row r="58" spans="1:14">
      <c r="A58" s="248"/>
      <c r="B58" s="244"/>
      <c r="C58" s="244"/>
      <c r="D58" s="244"/>
      <c r="E58" s="244"/>
      <c r="F58" s="244"/>
      <c r="G58" s="325"/>
      <c r="H58" s="326" t="s">
        <v>505</v>
      </c>
      <c r="I58" s="327">
        <v>163951</v>
      </c>
      <c r="J58" s="328">
        <v>50587</v>
      </c>
      <c r="K58" s="329">
        <v>-38</v>
      </c>
      <c r="L58" s="330">
        <v>126732</v>
      </c>
      <c r="M58" s="331">
        <v>19.100000000000001</v>
      </c>
      <c r="N58" s="332">
        <v>-57.1</v>
      </c>
    </row>
    <row r="59" spans="1:14">
      <c r="A59" s="248"/>
      <c r="B59" s="244"/>
      <c r="C59" s="244"/>
      <c r="D59" s="244"/>
      <c r="E59" s="244"/>
      <c r="F59" s="244"/>
      <c r="G59" s="310" t="s">
        <v>509</v>
      </c>
      <c r="H59" s="311"/>
      <c r="I59" s="319">
        <v>384021</v>
      </c>
      <c r="J59" s="320">
        <v>120383</v>
      </c>
      <c r="K59" s="321">
        <v>64.599999999999994</v>
      </c>
      <c r="L59" s="322">
        <v>280458</v>
      </c>
      <c r="M59" s="323">
        <v>-15.8</v>
      </c>
      <c r="N59" s="324">
        <v>80.400000000000006</v>
      </c>
    </row>
    <row r="60" spans="1:14">
      <c r="A60" s="248"/>
      <c r="B60" s="244"/>
      <c r="C60" s="244"/>
      <c r="D60" s="244"/>
      <c r="E60" s="244"/>
      <c r="F60" s="244"/>
      <c r="G60" s="325"/>
      <c r="H60" s="326" t="s">
        <v>505</v>
      </c>
      <c r="I60" s="333">
        <v>42356</v>
      </c>
      <c r="J60" s="328">
        <v>13278</v>
      </c>
      <c r="K60" s="329">
        <v>-73.8</v>
      </c>
      <c r="L60" s="330">
        <v>127286</v>
      </c>
      <c r="M60" s="331">
        <v>0.4</v>
      </c>
      <c r="N60" s="332">
        <v>-74.2</v>
      </c>
    </row>
    <row r="61" spans="1:14">
      <c r="A61" s="248"/>
      <c r="B61" s="244"/>
      <c r="C61" s="244"/>
      <c r="D61" s="244"/>
      <c r="E61" s="244"/>
      <c r="F61" s="244"/>
      <c r="G61" s="310" t="s">
        <v>510</v>
      </c>
      <c r="H61" s="334"/>
      <c r="I61" s="335">
        <v>295050</v>
      </c>
      <c r="J61" s="336">
        <v>89370</v>
      </c>
      <c r="K61" s="337">
        <v>79</v>
      </c>
      <c r="L61" s="338">
        <v>274852</v>
      </c>
      <c r="M61" s="339">
        <v>-0.3</v>
      </c>
      <c r="N61" s="324">
        <v>79.3</v>
      </c>
    </row>
    <row r="62" spans="1:14">
      <c r="A62" s="248"/>
      <c r="B62" s="244"/>
      <c r="C62" s="244"/>
      <c r="D62" s="244"/>
      <c r="E62" s="244"/>
      <c r="F62" s="244"/>
      <c r="G62" s="325"/>
      <c r="H62" s="326" t="s">
        <v>505</v>
      </c>
      <c r="I62" s="327">
        <v>132439</v>
      </c>
      <c r="J62" s="328">
        <v>39647</v>
      </c>
      <c r="K62" s="329">
        <v>164.9</v>
      </c>
      <c r="L62" s="330">
        <v>111169</v>
      </c>
      <c r="M62" s="331">
        <v>0.5</v>
      </c>
      <c r="N62" s="332">
        <v>164.4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69" t="s">
        <v>3</v>
      </c>
      <c r="D47" s="1169"/>
      <c r="E47" s="1170"/>
      <c r="F47" s="11">
        <v>18.32</v>
      </c>
      <c r="G47" s="12">
        <v>18.690000000000001</v>
      </c>
      <c r="H47" s="12">
        <v>22.52</v>
      </c>
      <c r="I47" s="12">
        <v>23.23</v>
      </c>
      <c r="J47" s="13">
        <v>27.17</v>
      </c>
    </row>
    <row r="48" spans="2:10" ht="57.75" customHeight="1">
      <c r="B48" s="14"/>
      <c r="C48" s="1171" t="s">
        <v>4</v>
      </c>
      <c r="D48" s="1171"/>
      <c r="E48" s="1172"/>
      <c r="F48" s="15">
        <v>1.8</v>
      </c>
      <c r="G48" s="16">
        <v>1.77</v>
      </c>
      <c r="H48" s="16">
        <v>1.76</v>
      </c>
      <c r="I48" s="16">
        <v>1.64</v>
      </c>
      <c r="J48" s="17">
        <v>1.99</v>
      </c>
    </row>
    <row r="49" spans="2:10" ht="57.75" customHeight="1" thickBot="1">
      <c r="B49" s="18"/>
      <c r="C49" s="1173" t="s">
        <v>5</v>
      </c>
      <c r="D49" s="1173"/>
      <c r="E49" s="1174"/>
      <c r="F49" s="19">
        <v>4.34</v>
      </c>
      <c r="G49" s="20" t="s">
        <v>517</v>
      </c>
      <c r="H49" s="20">
        <v>3.75</v>
      </c>
      <c r="I49" s="20" t="s">
        <v>518</v>
      </c>
      <c r="J49" s="21">
        <v>5.09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2017-04-03T08:04:44Z</cp:lastPrinted>
  <dcterms:created xsi:type="dcterms:W3CDTF">2017-01-25T01:20:43Z</dcterms:created>
  <dcterms:modified xsi:type="dcterms:W3CDTF">2017-04-03T08:09:15Z</dcterms:modified>
  <cp:category/>
</cp:coreProperties>
</file>